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60" windowWidth="15195" windowHeight="8445" tabRatio="984" activeTab="0"/>
  </bookViews>
  <sheets>
    <sheet name="ALIMENTOS" sheetId="1" r:id="rId1"/>
    <sheet name="BEBIDAS" sheetId="2" r:id="rId2"/>
    <sheet name="CONST CIVIL" sheetId="3" r:id="rId3"/>
    <sheet name="CELULOSE E PAPEL" sheetId="4" r:id="rId4"/>
    <sheet name="EMBALAGENS DE PAPEL" sheetId="5" r:id="rId5"/>
    <sheet name="GRÁFICA" sheetId="6" r:id="rId6"/>
    <sheet name="MADEIRA" sheetId="7" r:id="rId7"/>
    <sheet name="MÓVEIS" sheetId="8" r:id="rId8"/>
    <sheet name="QUÍMICO" sheetId="9" r:id="rId9"/>
    <sheet name="PLÁSTICOS" sheetId="10" r:id="rId10"/>
    <sheet name="SUCROALCOOLEIRO" sheetId="11" r:id="rId11"/>
    <sheet name="TIC" sheetId="12" r:id="rId12"/>
    <sheet name="AUTOMOTIVO" sheetId="13" r:id="rId13"/>
    <sheet name="REPARAÇÃO" sheetId="14" r:id="rId14"/>
    <sheet name="BORRACHA" sheetId="15" r:id="rId15"/>
    <sheet name="METALMECANICO" sheetId="16" r:id="rId16"/>
    <sheet name="MINERAIS NÃO METÁLICOS" sheetId="17" r:id="rId17"/>
    <sheet name="TÊXTIL&amp;CONFECÇÕES" sheetId="18" r:id="rId18"/>
  </sheets>
  <definedNames/>
  <calcPr fullCalcOnLoad="1"/>
</workbook>
</file>

<file path=xl/sharedStrings.xml><?xml version="1.0" encoding="utf-8"?>
<sst xmlns="http://schemas.openxmlformats.org/spreadsheetml/2006/main" count="357" uniqueCount="160">
  <si>
    <t>Variáveis</t>
  </si>
  <si>
    <t>Empresas</t>
  </si>
  <si>
    <t>Empregos</t>
  </si>
  <si>
    <t>Setor Nacional</t>
  </si>
  <si>
    <t>(a)</t>
  </si>
  <si>
    <t>(b)</t>
  </si>
  <si>
    <t>b/a</t>
  </si>
  <si>
    <t>Setor Paraná</t>
  </si>
  <si>
    <t>Vendas (R$)**</t>
  </si>
  <si>
    <t>VTI (R$)**</t>
  </si>
  <si>
    <t>**Inclui apenas atividades industriais</t>
  </si>
  <si>
    <t>Exportações (US$) 2010**</t>
  </si>
  <si>
    <t>Os valores são da cadeia de TIC, incluindo software</t>
  </si>
  <si>
    <t>2,1 bilhões</t>
  </si>
  <si>
    <t>108 milhões</t>
  </si>
  <si>
    <t>48,6 bilhões</t>
  </si>
  <si>
    <t>16,1 bilhões</t>
  </si>
  <si>
    <t>3,8 bilhões</t>
  </si>
  <si>
    <t>1,3 bilhões</t>
  </si>
  <si>
    <t>20 bilhões</t>
  </si>
  <si>
    <t>1,1 bilhão</t>
  </si>
  <si>
    <t>36 bilhões</t>
  </si>
  <si>
    <t>1,6 bilhão</t>
  </si>
  <si>
    <t>6 bilhões</t>
  </si>
  <si>
    <t>1,2 bilhão</t>
  </si>
  <si>
    <t>** inclui apenas atividades industriais</t>
  </si>
  <si>
    <t>87 bilhões</t>
  </si>
  <si>
    <t>9 bilhões</t>
  </si>
  <si>
    <t>246 bilhões</t>
  </si>
  <si>
    <t>31 bilhões</t>
  </si>
  <si>
    <t>52 bilhões</t>
  </si>
  <si>
    <t>7 bilhões</t>
  </si>
  <si>
    <t>Fonte: MTE/RAIS, 2010; IBGE/PIA, 2008; MDIC/SECEX 2010.</t>
  </si>
  <si>
    <t>Fonte: MTE/RAIS, 2009; IBGE/PIA, 2008; MDIC/SECEX 2010.</t>
  </si>
  <si>
    <t>VARIÁVEIS</t>
  </si>
  <si>
    <t>SETOR NACIONAL (a)</t>
  </si>
  <si>
    <t>SETOR PARANAENSE (b)</t>
  </si>
  <si>
    <t>Valor das Obras (2008)</t>
  </si>
  <si>
    <t>153,2 bilhões</t>
  </si>
  <si>
    <t>6,4 bilhões</t>
  </si>
  <si>
    <t>Sinapi (maio/2011) *</t>
  </si>
  <si>
    <t xml:space="preserve">            Mão de Obra </t>
  </si>
  <si>
    <t xml:space="preserve">            Material</t>
  </si>
  <si>
    <t>VALOR AGREGADO DA PRODUÇÃO (R$ milhões - 2010)</t>
  </si>
  <si>
    <t>Brasil</t>
  </si>
  <si>
    <t>Construção Civil</t>
  </si>
  <si>
    <t>Indústria</t>
  </si>
  <si>
    <t>TAXA REAL DE CRESCIMENTO - 2010</t>
  </si>
  <si>
    <t>Brasil - PIBpm</t>
  </si>
  <si>
    <t>Construção Civil - VABpb</t>
  </si>
  <si>
    <t>CONTRATAÇÕES COM RECURSOS DO FGTS - 2010</t>
  </si>
  <si>
    <t>Área</t>
  </si>
  <si>
    <t>Quantidade de Operações</t>
  </si>
  <si>
    <t>Valor do Empréstimo (R$)</t>
  </si>
  <si>
    <t>Número de Unidades</t>
  </si>
  <si>
    <t>Total Habitação</t>
  </si>
  <si>
    <t>Total Saneamento Básico</t>
  </si>
  <si>
    <t>Total Infra-estrutura Urbana</t>
  </si>
  <si>
    <t xml:space="preserve">TOTAL GERAL </t>
  </si>
  <si>
    <t>FONTE: RAIS/MTE (2010), PIA/IBGE (2008), CAIXA ECONÕMICA FEDERAL (2010), SINAPI/IBGE (2011), SISTEMAS DE CONTAS NACIONAIS/IBGE (2010)</t>
  </si>
  <si>
    <t xml:space="preserve">NOTA: * Sinapi (Sistema Nacional de Pesquisa de Custos e Índices da Construção Civil): acumulado nos últimos doze meses </t>
  </si>
  <si>
    <t>**Estão agregados os valores referente à industrialização de embalagens de papel.</t>
  </si>
  <si>
    <t>**Inclui apenas atividades industriais, não considerando as atividades de edição integrada à impressão, devido à agregação de informações com serviços.</t>
  </si>
  <si>
    <t>**Estão agregados os valores referente à indústria de celulose e papel.</t>
  </si>
  <si>
    <t/>
  </si>
  <si>
    <t>22,7 bihões</t>
  </si>
  <si>
    <t>2,6 bilhões</t>
  </si>
  <si>
    <t>47,2 bilhoes</t>
  </si>
  <si>
    <t>6,3 bilhões</t>
  </si>
  <si>
    <t>6,6 bilhões</t>
  </si>
  <si>
    <t>428 milhões</t>
  </si>
  <si>
    <t>Exportações (US$) 2010</t>
  </si>
  <si>
    <t>79,9 milhões</t>
  </si>
  <si>
    <t>18,9 milhões</t>
  </si>
  <si>
    <t>7,0 bilhões</t>
  </si>
  <si>
    <t>11,9 bilhões</t>
  </si>
  <si>
    <t>50,2 milhões</t>
  </si>
  <si>
    <t>241,2 milhões</t>
  </si>
  <si>
    <t>418,1 milhões</t>
  </si>
  <si>
    <t>3,4 milhões</t>
  </si>
  <si>
    <t>VTI (R$)</t>
  </si>
  <si>
    <t>15,5 bilhões</t>
  </si>
  <si>
    <t>788 milhões</t>
  </si>
  <si>
    <t>Exportações (US$)</t>
  </si>
  <si>
    <t>Vendas (R$)</t>
  </si>
  <si>
    <t>40,5 bilhões</t>
  </si>
  <si>
    <t>2,0 bilhões</t>
  </si>
  <si>
    <t>3,1 bilhões</t>
  </si>
  <si>
    <t>59 milhões</t>
  </si>
  <si>
    <t>138,1 bilhões</t>
  </si>
  <si>
    <t>366,5 bilhões</t>
  </si>
  <si>
    <t>11,2 bilhões</t>
  </si>
  <si>
    <t>10,2 bilhões</t>
  </si>
  <si>
    <t>404 milhões</t>
  </si>
  <si>
    <t>Exportações 2010 (US$) 2010</t>
  </si>
  <si>
    <t>14,2 bilhões</t>
  </si>
  <si>
    <t xml:space="preserve"> 1,10 bilhões</t>
  </si>
  <si>
    <t>31,3 bilhões</t>
  </si>
  <si>
    <t xml:space="preserve"> 2,5 bilhões</t>
  </si>
  <si>
    <t>1,071 bilhões</t>
  </si>
  <si>
    <t>216 milhões</t>
  </si>
  <si>
    <t>2,9 bilhões</t>
  </si>
  <si>
    <t>647,2 milhões</t>
  </si>
  <si>
    <t>8,0 bilhões</t>
  </si>
  <si>
    <t>16,5 bilhões</t>
  </si>
  <si>
    <t>1,9 bilhão</t>
  </si>
  <si>
    <t>388,0 milhões</t>
  </si>
  <si>
    <t>17,4 bilhões</t>
  </si>
  <si>
    <t>882,6 milhões</t>
  </si>
  <si>
    <t>119,4 milhões</t>
  </si>
  <si>
    <t>4,9 bilhões</t>
  </si>
  <si>
    <t>ALIMENTOS</t>
  </si>
  <si>
    <t>BEBIDAS</t>
  </si>
  <si>
    <t>CONSTRUÇÃO CIVIL</t>
  </si>
  <si>
    <t>CELULOSE E PAPEL</t>
  </si>
  <si>
    <t>EMBALAGENS DE PAPEL</t>
  </si>
  <si>
    <t>GRÁFICA</t>
  </si>
  <si>
    <t>MADEIRA</t>
  </si>
  <si>
    <t>MÓVEIS</t>
  </si>
  <si>
    <t>QUÍMICO</t>
  </si>
  <si>
    <t>PLÁSTICOS</t>
  </si>
  <si>
    <t>SUCROALCOOLEIRO</t>
  </si>
  <si>
    <t>TECNOLOGIA DA INFORMAÇÃO E COMUNICAÇÃO</t>
  </si>
  <si>
    <t>AUTOMOTIVO</t>
  </si>
  <si>
    <t>69,9 bilhões</t>
  </si>
  <si>
    <t>7,7 bilhões</t>
  </si>
  <si>
    <t>186,9 bilhões</t>
  </si>
  <si>
    <t>19,7 bilhões</t>
  </si>
  <si>
    <t>12,1 bilhões</t>
  </si>
  <si>
    <t>REPARAÇÃO DE VEÍCULOS</t>
  </si>
  <si>
    <t>Fonte: RAIS/MTE 2010</t>
  </si>
  <si>
    <t>BORRACHA</t>
  </si>
  <si>
    <t>7,2 bilhões</t>
  </si>
  <si>
    <t>213,7 milhões</t>
  </si>
  <si>
    <t>17,5 bilhões</t>
  </si>
  <si>
    <t>541,5 milhões</t>
  </si>
  <si>
    <t>21,2 milhões</t>
  </si>
  <si>
    <t>METAL MECÂNICO</t>
  </si>
  <si>
    <t>159,5 bilhões</t>
  </si>
  <si>
    <t>7,1 bilhões</t>
  </si>
  <si>
    <t>375,9 bilhões</t>
  </si>
  <si>
    <t>17,1 bilhões</t>
  </si>
  <si>
    <t>37,3 bilhões</t>
  </si>
  <si>
    <t>1,0 bilhão</t>
  </si>
  <si>
    <t>** Inclui apenas atividades industriais</t>
  </si>
  <si>
    <t>MINERAIS NÃO METÁLICOS</t>
  </si>
  <si>
    <t>27,8 bilhões</t>
  </si>
  <si>
    <t>1,7 bilhões</t>
  </si>
  <si>
    <t>101,8 bilhões</t>
  </si>
  <si>
    <t>3,2 bilhões</t>
  </si>
  <si>
    <t>45,6 milhões</t>
  </si>
  <si>
    <t>Os valores são do Setor de Minerais Não Metálicos, incluindo carvão mineral</t>
  </si>
  <si>
    <t>**Inclui as atividades extrativa e industrial</t>
  </si>
  <si>
    <t>TÊXTIL E CONFECÇÕES</t>
  </si>
  <si>
    <t>1,0 milhão</t>
  </si>
  <si>
    <t>23,7 bilhões</t>
  </si>
  <si>
    <t>1,2 bilhões</t>
  </si>
  <si>
    <t>54,2 bilhões</t>
  </si>
  <si>
    <t>2,8 bilhões</t>
  </si>
  <si>
    <t>150 milhões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</si>
</sst>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Black][&gt;=0]\ #,##0.00;[Red][&lt;0]\ \ \-#,##0.00;[Red]\ General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#,##0.0"/>
    <numFmt numFmtId="180" formatCode="###\ ###\ ###\ ###"/>
    <numFmt numFmtId="181" formatCode="#\ ###\ ###\ ###"/>
    <numFmt numFmtId="182" formatCode="&quot;R$ &quot;#,##0.00"/>
    <numFmt numFmtId="183" formatCode="&quot;R$&quot;\ #,##0;\-&quot;R$&quot;\ #,##0"/>
    <numFmt numFmtId="184" formatCode="&quot;R$&quot;\ #,##0;[Red]\-&quot;R$&quot;\ #,##0"/>
    <numFmt numFmtId="185" formatCode="&quot;R$&quot;\ #,##0.00;\-&quot;R$&quot;\ #,##0.00"/>
    <numFmt numFmtId="186" formatCode="&quot;R$&quot;\ #,##0.00;[Red]\-&quot;R$&quot;\ #,##0.00"/>
    <numFmt numFmtId="187" formatCode="_-&quot;R$&quot;\ * #,##0_-;\-&quot;R$&quot;\ * #,##0_-;_-&quot;R$&quot;\ * &quot;-&quot;_-;_-@_-"/>
    <numFmt numFmtId="188" formatCode="_-* #,##0_-;\-* #,##0_-;_-* &quot;-&quot;_-;_-@_-"/>
    <numFmt numFmtId="189" formatCode="_-&quot;R$&quot;\ * #,##0.00_-;\-&quot;R$&quot;\ * #,##0.00_-;_-&quot;R$&quot;\ * &quot;-&quot;??_-;_-@_-"/>
    <numFmt numFmtId="190" formatCode="_-* #,##0.00_-;\-* #,##0.00_-;_-* &quot;-&quot;??_-;_-@_-"/>
    <numFmt numFmtId="191" formatCode="0.000%"/>
  </numFmts>
  <fonts count="11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MS Sans Serif"/>
      <family val="0"/>
    </font>
    <font>
      <sz val="9"/>
      <color indexed="8"/>
      <name val="Arial"/>
      <family val="2"/>
    </font>
    <font>
      <sz val="6"/>
      <name val="Univers 55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176" fontId="0" fillId="0" borderId="0" xfId="19" applyNumberFormat="1" applyFont="1" applyBorder="1" applyAlignment="1">
      <alignment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right"/>
    </xf>
    <xf numFmtId="175" fontId="0" fillId="0" borderId="0" xfId="0" applyNumberFormat="1" applyFont="1" applyBorder="1" applyAlignment="1">
      <alignment horizontal="right"/>
    </xf>
    <xf numFmtId="9" fontId="0" fillId="0" borderId="0" xfId="19" applyFont="1" applyBorder="1" applyAlignment="1">
      <alignment horizontal="right"/>
    </xf>
    <xf numFmtId="0" fontId="0" fillId="0" borderId="2" xfId="0" applyFont="1" applyFill="1" applyBorder="1" applyAlignment="1">
      <alignment/>
    </xf>
    <xf numFmtId="175" fontId="0" fillId="0" borderId="2" xfId="0" applyNumberFormat="1" applyFont="1" applyBorder="1" applyAlignment="1">
      <alignment horizontal="right"/>
    </xf>
    <xf numFmtId="9" fontId="0" fillId="0" borderId="2" xfId="19" applyFont="1" applyBorder="1" applyAlignment="1">
      <alignment horizontal="right"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Continuous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8" fontId="0" fillId="0" borderId="0" xfId="20" applyNumberFormat="1" applyFont="1" applyFill="1" applyBorder="1" applyAlignment="1">
      <alignment horizontal="centerContinuous" vertical="center" wrapText="1"/>
    </xf>
    <xf numFmtId="43" fontId="0" fillId="0" borderId="0" xfId="20" applyFont="1" applyFill="1" applyBorder="1" applyAlignment="1">
      <alignment horizontal="centerContinuous" vertical="center" wrapText="1"/>
    </xf>
    <xf numFmtId="178" fontId="0" fillId="0" borderId="0" xfId="2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178" fontId="0" fillId="0" borderId="0" xfId="20" applyNumberFormat="1" applyFont="1" applyFill="1" applyAlignment="1">
      <alignment/>
    </xf>
    <xf numFmtId="43" fontId="0" fillId="0" borderId="0" xfId="20" applyFont="1" applyFill="1" applyAlignment="1">
      <alignment/>
    </xf>
    <xf numFmtId="0" fontId="0" fillId="0" borderId="3" xfId="0" applyFont="1" applyFill="1" applyBorder="1" applyAlignment="1">
      <alignment/>
    </xf>
    <xf numFmtId="178" fontId="0" fillId="0" borderId="3" xfId="20" applyNumberFormat="1" applyFont="1" applyFill="1" applyBorder="1" applyAlignment="1">
      <alignment/>
    </xf>
    <xf numFmtId="43" fontId="0" fillId="0" borderId="3" xfId="2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ont="1" applyBorder="1" applyAlignment="1">
      <alignment horizontal="center"/>
    </xf>
    <xf numFmtId="179" fontId="0" fillId="0" borderId="2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2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3" fontId="8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Alignment="1">
      <alignment horizontal="right"/>
    </xf>
    <xf numFmtId="0" fontId="0" fillId="0" borderId="2" xfId="0" applyBorder="1" applyAlignment="1">
      <alignment horizontal="center"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181" fontId="9" fillId="0" borderId="0" xfId="0" applyNumberFormat="1" applyFont="1" applyAlignment="1">
      <alignment horizontal="right"/>
    </xf>
    <xf numFmtId="44" fontId="0" fillId="0" borderId="2" xfId="17" applyBorder="1" applyAlignment="1">
      <alignment horizontal="right"/>
    </xf>
    <xf numFmtId="10" fontId="0" fillId="0" borderId="2" xfId="19" applyNumberFormat="1" applyBorder="1" applyAlignment="1">
      <alignment/>
    </xf>
    <xf numFmtId="44" fontId="0" fillId="0" borderId="2" xfId="17" applyFont="1" applyBorder="1" applyAlignment="1">
      <alignment horizontal="right"/>
    </xf>
    <xf numFmtId="10" fontId="0" fillId="0" borderId="0" xfId="19" applyNumberFormat="1" applyAlignment="1">
      <alignment horizontal="center"/>
    </xf>
    <xf numFmtId="10" fontId="0" fillId="0" borderId="2" xfId="19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5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6" fontId="2" fillId="0" borderId="0" xfId="19" applyNumberFormat="1" applyFont="1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176" fontId="2" fillId="0" borderId="2" xfId="19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0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176" fontId="2" fillId="0" borderId="0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"/>
  <sheetViews>
    <sheetView tabSelected="1" workbookViewId="0" topLeftCell="A1">
      <selection activeCell="D23" sqref="D23"/>
    </sheetView>
  </sheetViews>
  <sheetFormatPr defaultColWidth="9.140625" defaultRowHeight="12.75"/>
  <cols>
    <col min="2" max="2" width="23.7109375" style="0" customWidth="1"/>
    <col min="3" max="5" width="17.00390625" style="0" customWidth="1"/>
  </cols>
  <sheetData>
    <row r="2" spans="2:5" ht="12.75">
      <c r="B2" s="75" t="s">
        <v>111</v>
      </c>
      <c r="C2" s="18"/>
      <c r="D2" s="18"/>
      <c r="E2" s="18"/>
    </row>
    <row r="3" spans="2:5" ht="12.75">
      <c r="B3" s="94" t="s">
        <v>0</v>
      </c>
      <c r="C3" s="14" t="s">
        <v>3</v>
      </c>
      <c r="D3" s="94" t="s">
        <v>6</v>
      </c>
      <c r="E3" s="14" t="s">
        <v>7</v>
      </c>
    </row>
    <row r="4" spans="2:5" ht="12.75">
      <c r="B4" s="95"/>
      <c r="C4" s="8" t="s">
        <v>4</v>
      </c>
      <c r="D4" s="95"/>
      <c r="E4" s="8" t="s">
        <v>5</v>
      </c>
    </row>
    <row r="5" spans="2:5" ht="12.75">
      <c r="B5" s="7" t="s">
        <v>1</v>
      </c>
      <c r="C5" s="15">
        <v>43000</v>
      </c>
      <c r="D5" s="10">
        <v>0.114</v>
      </c>
      <c r="E5" s="15">
        <v>3812</v>
      </c>
    </row>
    <row r="6" spans="2:5" ht="12.75">
      <c r="B6" s="4" t="s">
        <v>2</v>
      </c>
      <c r="C6" s="15">
        <v>1400852</v>
      </c>
      <c r="D6" s="6">
        <v>0.088</v>
      </c>
      <c r="E6" s="15">
        <v>160708</v>
      </c>
    </row>
    <row r="7" spans="2:5" ht="12.75">
      <c r="B7" s="4" t="s">
        <v>9</v>
      </c>
      <c r="C7" s="5" t="s">
        <v>26</v>
      </c>
      <c r="D7" s="6">
        <v>0.1072</v>
      </c>
      <c r="E7" s="15" t="s">
        <v>27</v>
      </c>
    </row>
    <row r="8" spans="2:5" ht="12.75">
      <c r="B8" s="4" t="s">
        <v>8</v>
      </c>
      <c r="C8" s="5" t="s">
        <v>28</v>
      </c>
      <c r="D8" s="6">
        <v>0.1284</v>
      </c>
      <c r="E8" s="15" t="s">
        <v>29</v>
      </c>
    </row>
    <row r="9" spans="2:5" ht="12.75">
      <c r="B9" s="11" t="s">
        <v>11</v>
      </c>
      <c r="C9" s="12" t="s">
        <v>30</v>
      </c>
      <c r="D9" s="13">
        <v>0.135</v>
      </c>
      <c r="E9" s="12" t="s">
        <v>31</v>
      </c>
    </row>
    <row r="10" spans="2:4" ht="12.75">
      <c r="B10" s="19" t="s">
        <v>33</v>
      </c>
      <c r="C10" s="17"/>
      <c r="D10" s="17"/>
    </row>
    <row r="11" spans="2:4" ht="12.75">
      <c r="B11" s="16" t="s">
        <v>25</v>
      </c>
      <c r="C11" s="17"/>
      <c r="D11" s="17"/>
    </row>
  </sheetData>
  <mergeCells count="2">
    <mergeCell ref="B3:B4"/>
    <mergeCell ref="D3:D4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"/>
  <dimension ref="B2:E12"/>
  <sheetViews>
    <sheetView workbookViewId="0" topLeftCell="A1">
      <selection activeCell="B10" sqref="B10"/>
    </sheetView>
  </sheetViews>
  <sheetFormatPr defaultColWidth="9.140625" defaultRowHeight="12.75"/>
  <cols>
    <col min="1" max="1" width="9.140625" style="56" customWidth="1"/>
    <col min="2" max="2" width="22.8515625" style="56" customWidth="1"/>
    <col min="3" max="5" width="17.7109375" style="56" customWidth="1"/>
    <col min="6" max="16384" width="9.140625" style="56" customWidth="1"/>
  </cols>
  <sheetData>
    <row r="2" ht="12.75">
      <c r="B2" s="75" t="s">
        <v>120</v>
      </c>
    </row>
    <row r="3" spans="2:5" ht="12.75">
      <c r="B3" s="96" t="s">
        <v>0</v>
      </c>
      <c r="C3" s="14" t="s">
        <v>3</v>
      </c>
      <c r="D3" s="96" t="s">
        <v>6</v>
      </c>
      <c r="E3" s="14" t="s">
        <v>7</v>
      </c>
    </row>
    <row r="4" spans="2:5" ht="12.75">
      <c r="B4" s="97"/>
      <c r="C4" s="8" t="s">
        <v>4</v>
      </c>
      <c r="D4" s="97"/>
      <c r="E4" s="8" t="s">
        <v>5</v>
      </c>
    </row>
    <row r="5" spans="2:5" ht="12.75">
      <c r="B5" s="7" t="s">
        <v>1</v>
      </c>
      <c r="C5" s="57">
        <v>11465</v>
      </c>
      <c r="D5" s="58">
        <v>0.09303270363599431</v>
      </c>
      <c r="E5" s="57">
        <v>922</v>
      </c>
    </row>
    <row r="6" spans="2:5" ht="12.75">
      <c r="B6" s="4" t="s">
        <v>2</v>
      </c>
      <c r="C6" s="57">
        <v>324371</v>
      </c>
      <c r="D6" s="59">
        <v>0.06912564971539259</v>
      </c>
      <c r="E6" s="57">
        <v>23627</v>
      </c>
    </row>
    <row r="7" spans="2:5" ht="12.75">
      <c r="B7" s="4" t="s">
        <v>80</v>
      </c>
      <c r="C7" s="5" t="s">
        <v>81</v>
      </c>
      <c r="D7" s="59">
        <v>0.022957388132470856</v>
      </c>
      <c r="E7" s="5" t="s">
        <v>82</v>
      </c>
    </row>
    <row r="8" spans="2:5" ht="12.75">
      <c r="B8" s="4" t="s">
        <v>84</v>
      </c>
      <c r="C8" s="5" t="s">
        <v>85</v>
      </c>
      <c r="D8" s="59">
        <v>0.030750717413669443</v>
      </c>
      <c r="E8" s="5" t="s">
        <v>86</v>
      </c>
    </row>
    <row r="9" spans="2:5" ht="12.75">
      <c r="B9" s="11" t="s">
        <v>71</v>
      </c>
      <c r="C9" s="12" t="s">
        <v>87</v>
      </c>
      <c r="D9" s="60">
        <v>0.03938900874543838</v>
      </c>
      <c r="E9" s="12" t="s">
        <v>88</v>
      </c>
    </row>
    <row r="10" spans="2:5" ht="12.75">
      <c r="B10" s="19" t="s">
        <v>32</v>
      </c>
      <c r="C10" s="4"/>
      <c r="D10" s="4"/>
      <c r="E10" s="4"/>
    </row>
    <row r="11" spans="4:5" ht="12">
      <c r="D11" s="61"/>
      <c r="E11" s="61"/>
    </row>
    <row r="12" spans="4:5" ht="12">
      <c r="D12" s="61"/>
      <c r="E12" s="61"/>
    </row>
  </sheetData>
  <mergeCells count="2">
    <mergeCell ref="B3:B4"/>
    <mergeCell ref="D3:D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10"/>
  <sheetViews>
    <sheetView workbookViewId="0" topLeftCell="A1">
      <selection activeCell="B3" sqref="B3:B4"/>
    </sheetView>
  </sheetViews>
  <sheetFormatPr defaultColWidth="9.140625" defaultRowHeight="12.75"/>
  <cols>
    <col min="1" max="1" width="9.00390625" style="0" customWidth="1"/>
    <col min="2" max="2" width="25.57421875" style="0" customWidth="1"/>
    <col min="3" max="3" width="17.421875" style="0" customWidth="1"/>
    <col min="4" max="4" width="15.7109375" style="0" customWidth="1"/>
    <col min="5" max="5" width="18.421875" style="0" bestFit="1" customWidth="1"/>
    <col min="6" max="6" width="16.7109375" style="0" bestFit="1" customWidth="1"/>
  </cols>
  <sheetData>
    <row r="2" ht="12.75">
      <c r="B2" s="75" t="s">
        <v>121</v>
      </c>
    </row>
    <row r="3" spans="2:5" ht="12.75">
      <c r="B3" s="96" t="s">
        <v>0</v>
      </c>
      <c r="C3" s="14" t="s">
        <v>3</v>
      </c>
      <c r="D3" s="96" t="s">
        <v>6</v>
      </c>
      <c r="E3" s="14" t="s">
        <v>7</v>
      </c>
    </row>
    <row r="4" spans="2:5" ht="12.75">
      <c r="B4" s="97"/>
      <c r="C4" s="8" t="s">
        <v>4</v>
      </c>
      <c r="D4" s="97"/>
      <c r="E4" s="8" t="s">
        <v>5</v>
      </c>
    </row>
    <row r="5" spans="2:5" ht="12.75">
      <c r="B5" s="7" t="s">
        <v>1</v>
      </c>
      <c r="C5" s="1">
        <f>345+47+303</f>
        <v>695</v>
      </c>
      <c r="D5" s="58">
        <v>0.09303270363599431</v>
      </c>
      <c r="E5" s="1">
        <v>48</v>
      </c>
    </row>
    <row r="6" spans="2:5" ht="12.75">
      <c r="B6" s="4" t="s">
        <v>2</v>
      </c>
      <c r="C6" s="15">
        <f>310862+7313+111395</f>
        <v>429570</v>
      </c>
      <c r="D6" s="59">
        <v>0.06912564971539259</v>
      </c>
      <c r="E6" s="15">
        <v>35892</v>
      </c>
    </row>
    <row r="7" spans="2:5" ht="12.75">
      <c r="B7" s="4" t="s">
        <v>80</v>
      </c>
      <c r="C7" s="1" t="s">
        <v>95</v>
      </c>
      <c r="D7" s="59">
        <v>0.022957388132470856</v>
      </c>
      <c r="E7" s="1" t="s">
        <v>96</v>
      </c>
    </row>
    <row r="8" spans="2:5" ht="12.75">
      <c r="B8" s="4" t="s">
        <v>84</v>
      </c>
      <c r="C8" s="1" t="s">
        <v>97</v>
      </c>
      <c r="D8" s="59">
        <v>0.030750717413669443</v>
      </c>
      <c r="E8" s="1" t="s">
        <v>98</v>
      </c>
    </row>
    <row r="9" spans="2:5" ht="12.75">
      <c r="B9" s="11" t="s">
        <v>71</v>
      </c>
      <c r="C9" s="65" t="s">
        <v>99</v>
      </c>
      <c r="D9" s="60">
        <v>0.03938900874543838</v>
      </c>
      <c r="E9" s="65" t="s">
        <v>100</v>
      </c>
    </row>
    <row r="10" spans="2:5" ht="12.75">
      <c r="B10" s="19" t="s">
        <v>32</v>
      </c>
      <c r="C10" s="4"/>
      <c r="D10" s="4"/>
      <c r="E10" s="4"/>
    </row>
  </sheetData>
  <mergeCells count="2">
    <mergeCell ref="B3:B4"/>
    <mergeCell ref="D3:D4"/>
  </mergeCells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45"/>
  <sheetViews>
    <sheetView workbookViewId="0" topLeftCell="A1">
      <selection activeCell="J13" sqref="J13"/>
    </sheetView>
  </sheetViews>
  <sheetFormatPr defaultColWidth="9.140625" defaultRowHeight="12.75"/>
  <cols>
    <col min="2" max="2" width="31.7109375" style="0" bestFit="1" customWidth="1"/>
    <col min="3" max="3" width="16.00390625" style="0" bestFit="1" customWidth="1"/>
    <col min="4" max="4" width="9.28125" style="0" bestFit="1" customWidth="1"/>
    <col min="5" max="5" width="14.140625" style="0" bestFit="1" customWidth="1"/>
  </cols>
  <sheetData>
    <row r="2" ht="12.75">
      <c r="B2" s="75" t="s">
        <v>122</v>
      </c>
    </row>
    <row r="3" spans="2:5" ht="12.75">
      <c r="B3" s="96" t="s">
        <v>0</v>
      </c>
      <c r="C3" s="7" t="s">
        <v>3</v>
      </c>
      <c r="D3" s="96" t="s">
        <v>6</v>
      </c>
      <c r="E3" s="7" t="s">
        <v>7</v>
      </c>
    </row>
    <row r="4" spans="2:6" ht="12.75">
      <c r="B4" s="97"/>
      <c r="C4" s="8" t="s">
        <v>4</v>
      </c>
      <c r="D4" s="97"/>
      <c r="E4" s="8" t="s">
        <v>5</v>
      </c>
      <c r="F4" s="1"/>
    </row>
    <row r="5" spans="2:5" ht="12.75">
      <c r="B5" s="7" t="s">
        <v>1</v>
      </c>
      <c r="C5" s="9">
        <v>36193</v>
      </c>
      <c r="D5" s="10">
        <v>0.0763683585223662</v>
      </c>
      <c r="E5" s="9">
        <v>2764</v>
      </c>
    </row>
    <row r="6" spans="2:5" ht="12.75">
      <c r="B6" s="4" t="s">
        <v>2</v>
      </c>
      <c r="C6" s="5">
        <v>706006</v>
      </c>
      <c r="D6" s="6">
        <v>0.06114112344654295</v>
      </c>
      <c r="E6" s="5">
        <v>43166</v>
      </c>
    </row>
    <row r="7" spans="2:5" ht="12.75">
      <c r="B7" s="4" t="s">
        <v>9</v>
      </c>
      <c r="C7" s="5" t="s">
        <v>16</v>
      </c>
      <c r="D7" s="6">
        <v>0.08358668060771487</v>
      </c>
      <c r="E7" s="5" t="s">
        <v>18</v>
      </c>
    </row>
    <row r="8" spans="2:10" ht="12.75">
      <c r="B8" s="4" t="s">
        <v>8</v>
      </c>
      <c r="C8" s="5" t="s">
        <v>15</v>
      </c>
      <c r="D8" s="6">
        <v>0.07644600135688667</v>
      </c>
      <c r="E8" s="5" t="s">
        <v>17</v>
      </c>
      <c r="J8" s="2"/>
    </row>
    <row r="9" spans="2:10" ht="12.75">
      <c r="B9" s="11" t="s">
        <v>11</v>
      </c>
      <c r="C9" s="12" t="s">
        <v>13</v>
      </c>
      <c r="D9" s="13">
        <v>0.05115994895015167</v>
      </c>
      <c r="E9" s="12" t="s">
        <v>14</v>
      </c>
      <c r="J9" s="2"/>
    </row>
    <row r="10" spans="2:10" ht="12.75">
      <c r="B10" s="19" t="s">
        <v>33</v>
      </c>
      <c r="C10" s="5"/>
      <c r="D10" s="6"/>
      <c r="E10" s="5"/>
      <c r="J10" s="2"/>
    </row>
    <row r="11" spans="2:10" ht="12.75">
      <c r="B11" s="4" t="s">
        <v>12</v>
      </c>
      <c r="C11" s="4"/>
      <c r="D11" s="4"/>
      <c r="E11" s="4"/>
      <c r="J11" s="2"/>
    </row>
    <row r="12" spans="2:5" ht="12.75">
      <c r="B12" s="4" t="s">
        <v>10</v>
      </c>
      <c r="C12" s="4"/>
      <c r="D12" s="4"/>
      <c r="E12" s="4"/>
    </row>
    <row r="22" ht="12.75">
      <c r="E22" s="3"/>
    </row>
    <row r="23" ht="12.75">
      <c r="E23" s="3"/>
    </row>
    <row r="24" ht="12.75">
      <c r="E24" s="3"/>
    </row>
    <row r="25" spans="5:6" ht="12.75">
      <c r="E25" s="3"/>
      <c r="F25" s="3"/>
    </row>
    <row r="26" spans="5:6" ht="12.75">
      <c r="E26" s="3"/>
      <c r="F26" s="3"/>
    </row>
    <row r="27" spans="5:6" ht="12.75">
      <c r="E27" s="3"/>
      <c r="F27" s="3"/>
    </row>
    <row r="28" spans="5:6" ht="12.75">
      <c r="E28" s="3"/>
      <c r="F28" s="3"/>
    </row>
    <row r="29" spans="5:6" ht="12.75">
      <c r="E29" s="3"/>
      <c r="F29" s="3"/>
    </row>
    <row r="30" spans="5:6" ht="12.75">
      <c r="E30" s="3"/>
      <c r="F30" s="3"/>
    </row>
    <row r="31" spans="5:6" ht="12.75">
      <c r="E31" s="3"/>
      <c r="F31" s="3"/>
    </row>
    <row r="32" spans="5:6" ht="12.75">
      <c r="E32" s="3"/>
      <c r="F32" s="3"/>
    </row>
    <row r="33" spans="5:6" ht="12.75">
      <c r="E33" s="3"/>
      <c r="F33" s="3"/>
    </row>
    <row r="34" spans="5:6" ht="12.75">
      <c r="E34" s="3"/>
      <c r="F34" s="3"/>
    </row>
    <row r="35" spans="5:6" ht="12.75">
      <c r="E35" s="3"/>
      <c r="F35" s="3"/>
    </row>
    <row r="36" spans="5:6" ht="12.75">
      <c r="E36" s="3"/>
      <c r="F36" s="3"/>
    </row>
    <row r="37" spans="5:6" ht="12.75">
      <c r="E37" s="3"/>
      <c r="F37" s="3"/>
    </row>
    <row r="38" spans="5:6" ht="12.75">
      <c r="E38" s="3"/>
      <c r="F38" s="3"/>
    </row>
    <row r="39" spans="5:6" ht="12.75">
      <c r="E39" s="3"/>
      <c r="F39" s="3"/>
    </row>
    <row r="40" spans="5:6" ht="12.75">
      <c r="E40" s="3"/>
      <c r="F40" s="3"/>
    </row>
    <row r="41" spans="5:6" ht="12.75">
      <c r="E41" s="3"/>
      <c r="F41" s="3"/>
    </row>
    <row r="42" spans="5:6" ht="12.75">
      <c r="E42" s="3"/>
      <c r="F42" s="3"/>
    </row>
    <row r="43" spans="5:6" ht="12.75">
      <c r="E43" s="3"/>
      <c r="F43" s="3"/>
    </row>
    <row r="44" spans="5:6" ht="12.75">
      <c r="E44" s="3"/>
      <c r="F44" s="3"/>
    </row>
    <row r="45" spans="5:6" ht="12.75">
      <c r="E45" s="3"/>
      <c r="F45" s="3"/>
    </row>
  </sheetData>
  <mergeCells count="2">
    <mergeCell ref="B3:B4"/>
    <mergeCell ref="D3:D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13"/>
  <sheetViews>
    <sheetView workbookViewId="0" topLeftCell="A1">
      <selection activeCell="F37" sqref="F37"/>
    </sheetView>
  </sheetViews>
  <sheetFormatPr defaultColWidth="9.140625" defaultRowHeight="12.75"/>
  <cols>
    <col min="1" max="1" width="9.140625" style="77" customWidth="1"/>
    <col min="2" max="2" width="31.7109375" style="77" bestFit="1" customWidth="1"/>
    <col min="3" max="5" width="16.57421875" style="77" customWidth="1"/>
    <col min="6" max="16384" width="9.140625" style="77" customWidth="1"/>
  </cols>
  <sheetData>
    <row r="2" ht="12">
      <c r="B2" s="76" t="s">
        <v>123</v>
      </c>
    </row>
    <row r="3" spans="2:5" ht="12">
      <c r="B3" s="98" t="s">
        <v>0</v>
      </c>
      <c r="C3" s="78" t="s">
        <v>3</v>
      </c>
      <c r="D3" s="98" t="s">
        <v>6</v>
      </c>
      <c r="E3" s="78" t="s">
        <v>7</v>
      </c>
    </row>
    <row r="4" spans="2:6" ht="12">
      <c r="B4" s="99"/>
      <c r="C4" s="79" t="s">
        <v>4</v>
      </c>
      <c r="D4" s="99"/>
      <c r="E4" s="79" t="s">
        <v>5</v>
      </c>
      <c r="F4" s="80"/>
    </row>
    <row r="5" spans="2:5" ht="12">
      <c r="B5" s="78" t="s">
        <v>1</v>
      </c>
      <c r="C5" s="81">
        <v>4361</v>
      </c>
      <c r="D5" s="82">
        <v>0.1149</v>
      </c>
      <c r="E5" s="81">
        <v>501</v>
      </c>
    </row>
    <row r="6" spans="2:5" ht="12">
      <c r="B6" s="83" t="s">
        <v>2</v>
      </c>
      <c r="C6" s="81">
        <v>496534</v>
      </c>
      <c r="D6" s="82">
        <v>0.0855</v>
      </c>
      <c r="E6" s="81">
        <v>42443</v>
      </c>
    </row>
    <row r="7" spans="2:5" ht="12">
      <c r="B7" s="83" t="s">
        <v>80</v>
      </c>
      <c r="C7" s="81" t="s">
        <v>124</v>
      </c>
      <c r="D7" s="82">
        <v>0.1055</v>
      </c>
      <c r="E7" s="81" t="s">
        <v>125</v>
      </c>
    </row>
    <row r="8" spans="2:10" ht="12">
      <c r="B8" s="83" t="s">
        <v>84</v>
      </c>
      <c r="C8" s="81" t="s">
        <v>126</v>
      </c>
      <c r="D8" s="82">
        <v>0.1108</v>
      </c>
      <c r="E8" s="81" t="s">
        <v>127</v>
      </c>
      <c r="J8" s="84"/>
    </row>
    <row r="9" spans="2:10" ht="12">
      <c r="B9" s="85" t="s">
        <v>71</v>
      </c>
      <c r="C9" s="86" t="s">
        <v>128</v>
      </c>
      <c r="D9" s="87">
        <v>0.157</v>
      </c>
      <c r="E9" s="86" t="s">
        <v>105</v>
      </c>
      <c r="J9" s="84"/>
    </row>
    <row r="10" spans="2:10" ht="12">
      <c r="B10" s="88" t="s">
        <v>33</v>
      </c>
      <c r="C10" s="81"/>
      <c r="D10" s="89"/>
      <c r="E10" s="81"/>
      <c r="J10" s="84"/>
    </row>
    <row r="11" spans="2:10" ht="12">
      <c r="B11" s="83"/>
      <c r="C11" s="83"/>
      <c r="D11" s="83"/>
      <c r="E11" s="83"/>
      <c r="J11" s="84"/>
    </row>
    <row r="12" spans="5:6" ht="12">
      <c r="E12" s="90"/>
      <c r="F12" s="90"/>
    </row>
    <row r="13" spans="5:6" ht="12">
      <c r="E13" s="90"/>
      <c r="F13" s="90"/>
    </row>
  </sheetData>
  <mergeCells count="2">
    <mergeCell ref="B3:B4"/>
    <mergeCell ref="D3:D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8"/>
  <sheetViews>
    <sheetView workbookViewId="0" topLeftCell="A1">
      <selection activeCell="B37" activeCellId="1" sqref="C24 B37"/>
    </sheetView>
  </sheetViews>
  <sheetFormatPr defaultColWidth="9.140625" defaultRowHeight="12.75"/>
  <cols>
    <col min="1" max="1" width="9.140625" style="77" customWidth="1"/>
    <col min="2" max="2" width="31.7109375" style="77" bestFit="1" customWidth="1"/>
    <col min="3" max="5" width="16.57421875" style="77" customWidth="1"/>
    <col min="6" max="16384" width="9.140625" style="77" customWidth="1"/>
  </cols>
  <sheetData>
    <row r="2" ht="12">
      <c r="B2" s="76" t="s">
        <v>129</v>
      </c>
    </row>
    <row r="3" spans="2:5" ht="12">
      <c r="B3" s="98" t="s">
        <v>0</v>
      </c>
      <c r="C3" s="78" t="s">
        <v>3</v>
      </c>
      <c r="D3" s="98" t="s">
        <v>6</v>
      </c>
      <c r="E3" s="78" t="s">
        <v>7</v>
      </c>
    </row>
    <row r="4" spans="2:6" ht="12">
      <c r="B4" s="99"/>
      <c r="C4" s="79" t="s">
        <v>4</v>
      </c>
      <c r="D4" s="99"/>
      <c r="E4" s="79" t="s">
        <v>5</v>
      </c>
      <c r="F4" s="80"/>
    </row>
    <row r="5" spans="2:5" ht="12">
      <c r="B5" s="78" t="s">
        <v>1</v>
      </c>
      <c r="C5" s="81">
        <v>47329</v>
      </c>
      <c r="D5" s="82">
        <v>0.108</v>
      </c>
      <c r="E5" s="81">
        <v>5132</v>
      </c>
    </row>
    <row r="6" spans="2:5" ht="12">
      <c r="B6" s="85" t="s">
        <v>2</v>
      </c>
      <c r="C6" s="86">
        <v>203474</v>
      </c>
      <c r="D6" s="87">
        <v>0.098</v>
      </c>
      <c r="E6" s="86">
        <v>20025</v>
      </c>
    </row>
    <row r="7" spans="2:10" ht="12">
      <c r="B7" s="91" t="s">
        <v>130</v>
      </c>
      <c r="C7" s="81"/>
      <c r="D7" s="89"/>
      <c r="E7" s="81"/>
      <c r="J7" s="84"/>
    </row>
    <row r="8" spans="2:10" ht="12">
      <c r="B8" s="83"/>
      <c r="C8" s="83"/>
      <c r="D8" s="83"/>
      <c r="E8" s="83"/>
      <c r="J8" s="84"/>
    </row>
  </sheetData>
  <mergeCells count="2">
    <mergeCell ref="B3:B4"/>
    <mergeCell ref="D3:D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B37" activeCellId="1" sqref="C24 B37"/>
    </sheetView>
  </sheetViews>
  <sheetFormatPr defaultColWidth="9.140625" defaultRowHeight="12.75"/>
  <cols>
    <col min="1" max="1" width="9.140625" style="77" customWidth="1"/>
    <col min="2" max="2" width="31.7109375" style="77" bestFit="1" customWidth="1"/>
    <col min="3" max="5" width="14.7109375" style="77" customWidth="1"/>
    <col min="6" max="7" width="9.140625" style="77" customWidth="1"/>
    <col min="8" max="8" width="10.7109375" style="77" bestFit="1" customWidth="1"/>
    <col min="9" max="9" width="12.28125" style="77" bestFit="1" customWidth="1"/>
    <col min="10" max="16384" width="9.140625" style="77" customWidth="1"/>
  </cols>
  <sheetData>
    <row r="2" ht="12">
      <c r="B2" s="76" t="s">
        <v>131</v>
      </c>
    </row>
    <row r="3" spans="2:5" ht="12">
      <c r="B3" s="98" t="s">
        <v>0</v>
      </c>
      <c r="C3" s="78" t="s">
        <v>3</v>
      </c>
      <c r="D3" s="98" t="s">
        <v>6</v>
      </c>
      <c r="E3" s="78" t="s">
        <v>7</v>
      </c>
    </row>
    <row r="4" spans="2:6" ht="12">
      <c r="B4" s="99"/>
      <c r="C4" s="79" t="s">
        <v>4</v>
      </c>
      <c r="D4" s="99"/>
      <c r="E4" s="79" t="s">
        <v>5</v>
      </c>
      <c r="F4" s="80"/>
    </row>
    <row r="5" spans="2:5" ht="12">
      <c r="B5" s="78" t="s">
        <v>1</v>
      </c>
      <c r="C5" s="81">
        <v>2802</v>
      </c>
      <c r="D5" s="92">
        <v>0.08137044967880086</v>
      </c>
      <c r="E5" s="81">
        <v>228</v>
      </c>
    </row>
    <row r="6" spans="2:8" ht="12">
      <c r="B6" s="83" t="s">
        <v>2</v>
      </c>
      <c r="C6" s="81">
        <v>99754</v>
      </c>
      <c r="D6" s="92">
        <v>0.04730637367925096</v>
      </c>
      <c r="E6" s="81">
        <v>4719</v>
      </c>
      <c r="H6" s="81"/>
    </row>
    <row r="7" spans="2:8" ht="12">
      <c r="B7" s="83" t="s">
        <v>80</v>
      </c>
      <c r="C7" s="81" t="s">
        <v>132</v>
      </c>
      <c r="D7" s="92">
        <v>0.0294</v>
      </c>
      <c r="E7" s="81" t="s">
        <v>133</v>
      </c>
      <c r="H7" s="81"/>
    </row>
    <row r="8" spans="2:8" ht="12">
      <c r="B8" s="83" t="s">
        <v>84</v>
      </c>
      <c r="C8" s="81" t="s">
        <v>134</v>
      </c>
      <c r="D8" s="92">
        <v>0.0309</v>
      </c>
      <c r="E8" s="81" t="s">
        <v>135</v>
      </c>
      <c r="H8" s="81"/>
    </row>
    <row r="9" spans="2:8" ht="12">
      <c r="B9" s="85" t="s">
        <v>71</v>
      </c>
      <c r="C9" s="86" t="s">
        <v>13</v>
      </c>
      <c r="D9" s="93">
        <v>0.0101</v>
      </c>
      <c r="E9" s="86" t="s">
        <v>136</v>
      </c>
      <c r="H9" s="81"/>
    </row>
    <row r="10" spans="2:8" ht="12">
      <c r="B10" s="88" t="s">
        <v>33</v>
      </c>
      <c r="C10" s="81"/>
      <c r="D10" s="89"/>
      <c r="E10" s="81"/>
      <c r="H10" s="81"/>
    </row>
    <row r="11" spans="2:10" ht="12">
      <c r="B11" s="83"/>
      <c r="C11" s="83"/>
      <c r="D11" s="83"/>
      <c r="E11" s="83"/>
      <c r="J11" s="84"/>
    </row>
    <row r="12" spans="5:6" ht="12">
      <c r="E12" s="90"/>
      <c r="F12" s="90"/>
    </row>
    <row r="13" ht="12">
      <c r="F13" s="90"/>
    </row>
    <row r="14" spans="5:6" ht="12">
      <c r="E14" s="90"/>
      <c r="F14" s="90"/>
    </row>
    <row r="15" spans="5:6" ht="12">
      <c r="E15" s="90"/>
      <c r="F15" s="90"/>
    </row>
    <row r="16" spans="5:6" ht="12">
      <c r="E16" s="90"/>
      <c r="F16" s="90"/>
    </row>
    <row r="17" spans="5:6" ht="12">
      <c r="E17" s="90"/>
      <c r="F17" s="90"/>
    </row>
    <row r="18" spans="5:6" ht="12">
      <c r="E18" s="90"/>
      <c r="F18" s="90"/>
    </row>
    <row r="19" spans="5:6" ht="12">
      <c r="E19" s="90"/>
      <c r="F19" s="90"/>
    </row>
    <row r="20" spans="5:6" ht="12">
      <c r="E20" s="90"/>
      <c r="F20" s="90"/>
    </row>
    <row r="21" spans="5:6" ht="12">
      <c r="E21" s="90"/>
      <c r="F21" s="90"/>
    </row>
  </sheetData>
  <mergeCells count="2">
    <mergeCell ref="B3:B4"/>
    <mergeCell ref="D3:D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J44"/>
  <sheetViews>
    <sheetView workbookViewId="0" topLeftCell="A1">
      <selection activeCell="B37" activeCellId="1" sqref="C24 B37"/>
    </sheetView>
  </sheetViews>
  <sheetFormatPr defaultColWidth="9.140625" defaultRowHeight="12.75"/>
  <cols>
    <col min="2" max="2" width="31.7109375" style="0" bestFit="1" customWidth="1"/>
    <col min="3" max="3" width="16.00390625" style="0" bestFit="1" customWidth="1"/>
    <col min="4" max="4" width="9.28125" style="0" bestFit="1" customWidth="1"/>
    <col min="5" max="5" width="14.140625" style="0" bestFit="1" customWidth="1"/>
  </cols>
  <sheetData>
    <row r="2" ht="12.75">
      <c r="B2" s="76" t="s">
        <v>137</v>
      </c>
    </row>
    <row r="3" spans="2:5" ht="12.75">
      <c r="B3" s="96" t="s">
        <v>0</v>
      </c>
      <c r="C3" s="7" t="s">
        <v>3</v>
      </c>
      <c r="D3" s="96" t="s">
        <v>6</v>
      </c>
      <c r="E3" s="7" t="s">
        <v>7</v>
      </c>
    </row>
    <row r="4" spans="2:6" ht="12.75">
      <c r="B4" s="97"/>
      <c r="C4" s="8" t="s">
        <v>4</v>
      </c>
      <c r="D4" s="97"/>
      <c r="E4" s="8" t="s">
        <v>5</v>
      </c>
      <c r="F4" s="1"/>
    </row>
    <row r="5" spans="2:5" ht="12.75">
      <c r="B5" s="7" t="s">
        <v>1</v>
      </c>
      <c r="C5" s="9">
        <v>73670</v>
      </c>
      <c r="D5" s="10">
        <v>0.09598208225872132</v>
      </c>
      <c r="E5" s="9">
        <v>7071</v>
      </c>
    </row>
    <row r="6" spans="2:5" ht="12.75">
      <c r="B6" s="4" t="s">
        <v>2</v>
      </c>
      <c r="C6" s="5">
        <v>1760166</v>
      </c>
      <c r="D6" s="6">
        <v>0.06733796698720462</v>
      </c>
      <c r="E6" s="5">
        <v>118526</v>
      </c>
    </row>
    <row r="7" spans="2:5" ht="12.75">
      <c r="B7" s="4" t="s">
        <v>9</v>
      </c>
      <c r="C7" s="5" t="s">
        <v>138</v>
      </c>
      <c r="D7" s="6">
        <v>0.044514106583072095</v>
      </c>
      <c r="E7" s="5" t="s">
        <v>139</v>
      </c>
    </row>
    <row r="8" spans="2:10" ht="12.75">
      <c r="B8" s="4" t="s">
        <v>8</v>
      </c>
      <c r="C8" s="5" t="s">
        <v>140</v>
      </c>
      <c r="D8" s="6">
        <v>0.045490822027134885</v>
      </c>
      <c r="E8" s="5" t="s">
        <v>141</v>
      </c>
      <c r="J8" s="2"/>
    </row>
    <row r="9" spans="2:10" ht="12.75">
      <c r="B9" s="11" t="s">
        <v>11</v>
      </c>
      <c r="C9" s="12" t="s">
        <v>142</v>
      </c>
      <c r="D9" s="13">
        <v>0.027476204567382367</v>
      </c>
      <c r="E9" s="12" t="s">
        <v>143</v>
      </c>
      <c r="J9" s="2"/>
    </row>
    <row r="10" spans="2:10" ht="12.75">
      <c r="B10" s="88" t="s">
        <v>33</v>
      </c>
      <c r="C10" s="4"/>
      <c r="D10" s="4"/>
      <c r="E10" s="4"/>
      <c r="J10" s="2"/>
    </row>
    <row r="11" spans="2:5" ht="12.75">
      <c r="B11" s="16" t="s">
        <v>144</v>
      </c>
      <c r="C11" s="4"/>
      <c r="D11" s="4"/>
      <c r="E11" s="4"/>
    </row>
    <row r="21" ht="12.75">
      <c r="E21" s="3"/>
    </row>
    <row r="22" ht="12.75">
      <c r="E22" s="3"/>
    </row>
    <row r="23" ht="12.75">
      <c r="E23" s="3"/>
    </row>
    <row r="24" spans="5:6" ht="12.75">
      <c r="E24" s="3"/>
      <c r="F24" s="3"/>
    </row>
    <row r="25" spans="5:6" ht="12.75">
      <c r="E25" s="3"/>
      <c r="F25" s="3"/>
    </row>
    <row r="26" spans="5:6" ht="12.75">
      <c r="E26" s="3"/>
      <c r="F26" s="3"/>
    </row>
    <row r="27" spans="5:6" ht="12.75">
      <c r="E27" s="3"/>
      <c r="F27" s="3"/>
    </row>
    <row r="28" spans="5:6" ht="12.75">
      <c r="E28" s="3"/>
      <c r="F28" s="3"/>
    </row>
    <row r="29" spans="5:6" ht="12.75">
      <c r="E29" s="3"/>
      <c r="F29" s="3"/>
    </row>
    <row r="30" spans="5:6" ht="12.75">
      <c r="E30" s="3"/>
      <c r="F30" s="3"/>
    </row>
    <row r="31" spans="5:6" ht="12.75">
      <c r="E31" s="3"/>
      <c r="F31" s="3"/>
    </row>
    <row r="32" spans="5:6" ht="12.75">
      <c r="E32" s="3"/>
      <c r="F32" s="3"/>
    </row>
    <row r="33" spans="5:6" ht="12.75">
      <c r="E33" s="3"/>
      <c r="F33" s="3"/>
    </row>
    <row r="34" spans="5:6" ht="12.75">
      <c r="E34" s="3"/>
      <c r="F34" s="3"/>
    </row>
    <row r="35" spans="5:6" ht="12.75">
      <c r="E35" s="3"/>
      <c r="F35" s="3"/>
    </row>
    <row r="36" spans="5:6" ht="12.75">
      <c r="E36" s="3"/>
      <c r="F36" s="3"/>
    </row>
    <row r="37" spans="5:6" ht="12.75">
      <c r="E37" s="3"/>
      <c r="F37" s="3"/>
    </row>
    <row r="38" spans="5:6" ht="12.75">
      <c r="E38" s="3"/>
      <c r="F38" s="3"/>
    </row>
    <row r="39" spans="5:6" ht="12.75">
      <c r="E39" s="3"/>
      <c r="F39" s="3"/>
    </row>
    <row r="40" spans="5:6" ht="12.75">
      <c r="E40" s="3"/>
      <c r="F40" s="3"/>
    </row>
    <row r="41" spans="5:6" ht="12.75">
      <c r="E41" s="3"/>
      <c r="F41" s="3"/>
    </row>
    <row r="42" spans="5:6" ht="12.75">
      <c r="E42" s="3"/>
      <c r="F42" s="3"/>
    </row>
    <row r="43" spans="5:6" ht="12.75">
      <c r="E43" s="3"/>
      <c r="F43" s="3"/>
    </row>
    <row r="44" spans="5:6" ht="12.75">
      <c r="E44" s="3"/>
      <c r="F44" s="3"/>
    </row>
  </sheetData>
  <mergeCells count="2">
    <mergeCell ref="B3:B4"/>
    <mergeCell ref="D3:D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J44"/>
  <sheetViews>
    <sheetView workbookViewId="0" topLeftCell="A1">
      <selection activeCell="B10" sqref="B10"/>
    </sheetView>
  </sheetViews>
  <sheetFormatPr defaultColWidth="9.140625" defaultRowHeight="12.75"/>
  <cols>
    <col min="2" max="2" width="31.7109375" style="0" bestFit="1" customWidth="1"/>
    <col min="3" max="3" width="16.00390625" style="0" bestFit="1" customWidth="1"/>
    <col min="4" max="4" width="14.8515625" style="0" bestFit="1" customWidth="1"/>
    <col min="5" max="5" width="14.140625" style="0" bestFit="1" customWidth="1"/>
  </cols>
  <sheetData>
    <row r="2" ht="12.75">
      <c r="B2" s="76" t="s">
        <v>145</v>
      </c>
    </row>
    <row r="3" spans="2:5" ht="12.75">
      <c r="B3" s="96" t="s">
        <v>0</v>
      </c>
      <c r="C3" s="7" t="s">
        <v>3</v>
      </c>
      <c r="D3" s="96" t="s">
        <v>6</v>
      </c>
      <c r="E3" s="7" t="s">
        <v>7</v>
      </c>
    </row>
    <row r="4" spans="2:6" ht="12.75">
      <c r="B4" s="97"/>
      <c r="C4" s="8" t="s">
        <v>4</v>
      </c>
      <c r="D4" s="97"/>
      <c r="E4" s="8" t="s">
        <v>5</v>
      </c>
      <c r="F4" s="1"/>
    </row>
    <row r="5" spans="2:5" ht="12.75">
      <c r="B5" s="7" t="s">
        <v>1</v>
      </c>
      <c r="C5" s="9">
        <v>29705</v>
      </c>
      <c r="D5" s="10">
        <f>E5/C5</f>
        <v>0.08230937552600573</v>
      </c>
      <c r="E5" s="9">
        <v>2445</v>
      </c>
    </row>
    <row r="6" spans="2:5" ht="12.75">
      <c r="B6" s="4" t="s">
        <v>2</v>
      </c>
      <c r="C6" s="5">
        <v>356620</v>
      </c>
      <c r="D6" s="6">
        <f>E6/C6</f>
        <v>0.06646850989849139</v>
      </c>
      <c r="E6" s="5">
        <v>23704</v>
      </c>
    </row>
    <row r="7" spans="2:5" ht="12.75">
      <c r="B7" s="4" t="s">
        <v>9</v>
      </c>
      <c r="C7" s="5" t="s">
        <v>146</v>
      </c>
      <c r="D7" s="6">
        <v>0.08358668060771487</v>
      </c>
      <c r="E7" s="5" t="s">
        <v>147</v>
      </c>
    </row>
    <row r="8" spans="2:10" ht="12.75">
      <c r="B8" s="4" t="s">
        <v>8</v>
      </c>
      <c r="C8" s="5" t="s">
        <v>148</v>
      </c>
      <c r="D8" s="6">
        <v>0.031</v>
      </c>
      <c r="E8" s="5" t="s">
        <v>149</v>
      </c>
      <c r="J8" s="2"/>
    </row>
    <row r="9" spans="2:10" ht="12.75">
      <c r="B9" s="11" t="s">
        <v>11</v>
      </c>
      <c r="C9" s="12" t="s">
        <v>87</v>
      </c>
      <c r="D9" s="13">
        <v>0.0146</v>
      </c>
      <c r="E9" s="12" t="s">
        <v>150</v>
      </c>
      <c r="J9" s="2"/>
    </row>
    <row r="10" spans="2:10" ht="12.75">
      <c r="B10" s="19" t="s">
        <v>32</v>
      </c>
      <c r="C10" s="4"/>
      <c r="D10" s="4"/>
      <c r="E10" s="4"/>
      <c r="J10" s="2"/>
    </row>
    <row r="11" spans="2:5" ht="12.75">
      <c r="B11" s="4" t="s">
        <v>151</v>
      </c>
      <c r="C11" s="4"/>
      <c r="D11" s="4"/>
      <c r="E11" s="4"/>
    </row>
    <row r="12" ht="12.75">
      <c r="B12" s="4" t="s">
        <v>152</v>
      </c>
    </row>
    <row r="17" ht="12.75">
      <c r="D17" s="17"/>
    </row>
    <row r="18" ht="12.75">
      <c r="D18" s="17"/>
    </row>
    <row r="21" ht="12.75">
      <c r="E21" s="3"/>
    </row>
    <row r="22" ht="12.75">
      <c r="E22" s="3"/>
    </row>
    <row r="23" ht="12.75">
      <c r="E23" s="3"/>
    </row>
    <row r="24" spans="5:6" ht="12.75">
      <c r="E24" s="3"/>
      <c r="F24" s="3"/>
    </row>
    <row r="25" spans="5:6" ht="12.75">
      <c r="E25" s="3"/>
      <c r="F25" s="3"/>
    </row>
    <row r="26" spans="5:6" ht="12.75">
      <c r="E26" s="3"/>
      <c r="F26" s="3"/>
    </row>
    <row r="27" spans="5:6" ht="12.75">
      <c r="E27" s="3"/>
      <c r="F27" s="3"/>
    </row>
    <row r="28" spans="5:6" ht="12.75">
      <c r="E28" s="3"/>
      <c r="F28" s="3"/>
    </row>
    <row r="29" spans="5:6" ht="12.75">
      <c r="E29" s="3"/>
      <c r="F29" s="3"/>
    </row>
    <row r="30" spans="5:6" ht="12.75">
      <c r="E30" s="3"/>
      <c r="F30" s="3"/>
    </row>
    <row r="31" spans="5:6" ht="12.75">
      <c r="E31" s="3"/>
      <c r="F31" s="3"/>
    </row>
    <row r="32" spans="5:6" ht="12.75">
      <c r="E32" s="3"/>
      <c r="F32" s="3"/>
    </row>
    <row r="33" spans="5:6" ht="12.75">
      <c r="E33" s="3"/>
      <c r="F33" s="3"/>
    </row>
    <row r="34" spans="5:6" ht="12.75">
      <c r="E34" s="3"/>
      <c r="F34" s="3"/>
    </row>
    <row r="35" spans="5:6" ht="12.75">
      <c r="E35" s="3"/>
      <c r="F35" s="3"/>
    </row>
    <row r="36" spans="5:6" ht="12.75">
      <c r="E36" s="3"/>
      <c r="F36" s="3"/>
    </row>
    <row r="37" spans="5:6" ht="12.75">
      <c r="E37" s="3"/>
      <c r="F37" s="3"/>
    </row>
    <row r="38" spans="5:6" ht="12.75">
      <c r="E38" s="3"/>
      <c r="F38" s="3"/>
    </row>
    <row r="39" spans="5:6" ht="12.75">
      <c r="E39" s="3"/>
      <c r="F39" s="3"/>
    </row>
    <row r="40" spans="5:6" ht="12.75">
      <c r="E40" s="3"/>
      <c r="F40" s="3"/>
    </row>
    <row r="41" spans="5:6" ht="12.75">
      <c r="E41" s="3"/>
      <c r="F41" s="3"/>
    </row>
    <row r="42" spans="5:6" ht="12.75">
      <c r="E42" s="3"/>
      <c r="F42" s="3"/>
    </row>
    <row r="43" spans="5:6" ht="12.75">
      <c r="E43" s="3"/>
      <c r="F43" s="3"/>
    </row>
    <row r="44" spans="5:6" ht="12.75">
      <c r="E44" s="3"/>
      <c r="F44" s="3"/>
    </row>
  </sheetData>
  <mergeCells count="2">
    <mergeCell ref="B3:B4"/>
    <mergeCell ref="D3:D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J44"/>
  <sheetViews>
    <sheetView workbookViewId="0" topLeftCell="A1">
      <selection activeCell="C14" sqref="C14"/>
    </sheetView>
  </sheetViews>
  <sheetFormatPr defaultColWidth="9.140625" defaultRowHeight="12.75"/>
  <cols>
    <col min="2" max="2" width="31.7109375" style="0" bestFit="1" customWidth="1"/>
    <col min="3" max="3" width="16.00390625" style="0" bestFit="1" customWidth="1"/>
    <col min="4" max="4" width="9.28125" style="0" bestFit="1" customWidth="1"/>
    <col min="5" max="5" width="14.140625" style="0" bestFit="1" customWidth="1"/>
  </cols>
  <sheetData>
    <row r="2" ht="12.75">
      <c r="B2" s="76" t="s">
        <v>153</v>
      </c>
    </row>
    <row r="3" spans="2:5" ht="12.75">
      <c r="B3" s="96" t="s">
        <v>0</v>
      </c>
      <c r="C3" s="7" t="s">
        <v>3</v>
      </c>
      <c r="D3" s="96" t="s">
        <v>6</v>
      </c>
      <c r="E3" s="7" t="s">
        <v>7</v>
      </c>
    </row>
    <row r="4" spans="2:6" ht="12.75">
      <c r="B4" s="97"/>
      <c r="C4" s="8" t="s">
        <v>4</v>
      </c>
      <c r="D4" s="97"/>
      <c r="E4" s="8" t="s">
        <v>5</v>
      </c>
      <c r="F4" s="1"/>
    </row>
    <row r="5" spans="2:5" ht="12.75">
      <c r="B5" s="7" t="s">
        <v>1</v>
      </c>
      <c r="C5" s="9">
        <v>60052</v>
      </c>
      <c r="D5" s="10">
        <v>0.097</v>
      </c>
      <c r="E5" s="9">
        <v>5816</v>
      </c>
    </row>
    <row r="6" spans="2:5" ht="12.75">
      <c r="B6" s="4" t="s">
        <v>2</v>
      </c>
      <c r="C6" s="5" t="s">
        <v>154</v>
      </c>
      <c r="D6" s="6">
        <v>0.088</v>
      </c>
      <c r="E6" s="5">
        <v>88204</v>
      </c>
    </row>
    <row r="7" spans="2:5" ht="12.75">
      <c r="B7" s="4" t="s">
        <v>80</v>
      </c>
      <c r="C7" s="5" t="s">
        <v>155</v>
      </c>
      <c r="D7" s="6">
        <v>0.05</v>
      </c>
      <c r="E7" s="5" t="s">
        <v>156</v>
      </c>
    </row>
    <row r="8" spans="2:10" ht="12.75">
      <c r="B8" s="4" t="s">
        <v>84</v>
      </c>
      <c r="C8" s="5" t="s">
        <v>157</v>
      </c>
      <c r="D8" s="6">
        <v>0.051</v>
      </c>
      <c r="E8" s="5" t="s">
        <v>158</v>
      </c>
      <c r="J8" s="2"/>
    </row>
    <row r="9" spans="2:10" ht="12.75">
      <c r="B9" s="11" t="s">
        <v>71</v>
      </c>
      <c r="C9" s="12" t="s">
        <v>13</v>
      </c>
      <c r="D9" s="13">
        <v>0.071</v>
      </c>
      <c r="E9" s="12" t="s">
        <v>159</v>
      </c>
      <c r="J9" s="2"/>
    </row>
    <row r="10" spans="2:10" ht="12.75">
      <c r="B10" s="19" t="s">
        <v>32</v>
      </c>
      <c r="C10" s="4"/>
      <c r="D10" s="4"/>
      <c r="E10" s="4"/>
      <c r="J10" s="2"/>
    </row>
    <row r="11" spans="3:5" ht="12.75">
      <c r="C11" s="4"/>
      <c r="D11" s="4"/>
      <c r="E11" s="4"/>
    </row>
    <row r="21" ht="12.75">
      <c r="E21" s="3"/>
    </row>
    <row r="22" ht="12.75">
      <c r="E22" s="3"/>
    </row>
    <row r="23" ht="12.75">
      <c r="E23" s="3"/>
    </row>
    <row r="24" spans="5:6" ht="12.75">
      <c r="E24" s="3"/>
      <c r="F24" s="3"/>
    </row>
    <row r="25" spans="5:6" ht="12.75">
      <c r="E25" s="3"/>
      <c r="F25" s="3"/>
    </row>
    <row r="26" spans="5:6" ht="12.75">
      <c r="E26" s="3"/>
      <c r="F26" s="3"/>
    </row>
    <row r="27" spans="5:6" ht="12.75">
      <c r="E27" s="3"/>
      <c r="F27" s="3"/>
    </row>
    <row r="28" spans="5:6" ht="12.75">
      <c r="E28" s="3"/>
      <c r="F28" s="3"/>
    </row>
    <row r="29" spans="5:6" ht="12.75">
      <c r="E29" s="3"/>
      <c r="F29" s="3"/>
    </row>
    <row r="30" spans="5:6" ht="12.75">
      <c r="E30" s="3"/>
      <c r="F30" s="3"/>
    </row>
    <row r="31" spans="5:6" ht="12.75">
      <c r="E31" s="3"/>
      <c r="F31" s="3"/>
    </row>
    <row r="32" spans="5:6" ht="12.75">
      <c r="E32" s="3"/>
      <c r="F32" s="3"/>
    </row>
    <row r="33" spans="5:6" ht="12.75">
      <c r="E33" s="3"/>
      <c r="F33" s="3"/>
    </row>
    <row r="34" spans="5:6" ht="12.75">
      <c r="E34" s="3"/>
      <c r="F34" s="3"/>
    </row>
    <row r="35" spans="5:6" ht="12.75">
      <c r="E35" s="3"/>
      <c r="F35" s="3"/>
    </row>
    <row r="36" spans="5:6" ht="12.75">
      <c r="E36" s="3"/>
      <c r="F36" s="3"/>
    </row>
    <row r="37" spans="5:6" ht="12.75">
      <c r="E37" s="3"/>
      <c r="F37" s="3"/>
    </row>
    <row r="38" spans="5:6" ht="12.75">
      <c r="E38" s="3"/>
      <c r="F38" s="3"/>
    </row>
    <row r="39" spans="5:6" ht="12.75">
      <c r="E39" s="3"/>
      <c r="F39" s="3"/>
    </row>
    <row r="40" spans="5:6" ht="12.75">
      <c r="E40" s="3"/>
      <c r="F40" s="3"/>
    </row>
    <row r="41" spans="5:6" ht="12.75">
      <c r="E41" s="3"/>
      <c r="F41" s="3"/>
    </row>
    <row r="42" spans="5:6" ht="12.75">
      <c r="E42" s="3"/>
      <c r="F42" s="3"/>
    </row>
    <row r="43" spans="5:6" ht="12.75">
      <c r="E43" s="3"/>
      <c r="F43" s="3"/>
    </row>
    <row r="44" spans="5:6" ht="12.75">
      <c r="E44" s="3"/>
      <c r="F44" s="3"/>
    </row>
  </sheetData>
  <mergeCells count="2">
    <mergeCell ref="B3:B4"/>
    <mergeCell ref="D3:D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1"/>
  <sheetViews>
    <sheetView workbookViewId="0" topLeftCell="A1">
      <selection activeCell="C24" sqref="C24:C25"/>
    </sheetView>
  </sheetViews>
  <sheetFormatPr defaultColWidth="9.140625" defaultRowHeight="12.75"/>
  <cols>
    <col min="2" max="2" width="26.57421875" style="0" customWidth="1"/>
    <col min="3" max="5" width="17.00390625" style="0" customWidth="1"/>
  </cols>
  <sheetData>
    <row r="2" spans="2:5" ht="12.75">
      <c r="B2" s="75" t="s">
        <v>112</v>
      </c>
      <c r="C2" s="18"/>
      <c r="D2" s="18"/>
      <c r="E2" s="18"/>
    </row>
    <row r="3" spans="2:5" ht="12.75">
      <c r="B3" s="94" t="s">
        <v>0</v>
      </c>
      <c r="C3" s="14" t="s">
        <v>3</v>
      </c>
      <c r="D3" s="94" t="s">
        <v>6</v>
      </c>
      <c r="E3" s="14" t="s">
        <v>7</v>
      </c>
    </row>
    <row r="4" spans="2:5" ht="12.75">
      <c r="B4" s="95"/>
      <c r="C4" s="8" t="s">
        <v>4</v>
      </c>
      <c r="D4" s="95"/>
      <c r="E4" s="8" t="s">
        <v>5</v>
      </c>
    </row>
    <row r="5" spans="2:5" ht="12.75">
      <c r="B5" s="7" t="s">
        <v>1</v>
      </c>
      <c r="C5" s="15">
        <v>2379</v>
      </c>
      <c r="D5" s="10">
        <v>0.045</v>
      </c>
      <c r="E5" s="15">
        <v>118</v>
      </c>
    </row>
    <row r="6" spans="2:5" ht="12.75">
      <c r="B6" s="4" t="s">
        <v>2</v>
      </c>
      <c r="C6" s="15">
        <v>126398</v>
      </c>
      <c r="D6" s="6">
        <v>0.049</v>
      </c>
      <c r="E6" s="15">
        <v>5671</v>
      </c>
    </row>
    <row r="7" spans="2:5" ht="12.75">
      <c r="B7" s="4" t="s">
        <v>9</v>
      </c>
      <c r="C7" s="5" t="s">
        <v>19</v>
      </c>
      <c r="D7" s="6">
        <v>0.0496</v>
      </c>
      <c r="E7" s="15" t="s">
        <v>20</v>
      </c>
    </row>
    <row r="8" spans="2:5" ht="12.75">
      <c r="B8" s="4" t="s">
        <v>8</v>
      </c>
      <c r="C8" s="5" t="s">
        <v>21</v>
      </c>
      <c r="D8" s="6">
        <v>0.0442</v>
      </c>
      <c r="E8" s="15" t="s">
        <v>22</v>
      </c>
    </row>
    <row r="9" spans="2:5" ht="12.75">
      <c r="B9" s="11" t="s">
        <v>11</v>
      </c>
      <c r="C9" s="12" t="s">
        <v>23</v>
      </c>
      <c r="D9" s="13">
        <v>0.2074</v>
      </c>
      <c r="E9" s="12" t="s">
        <v>24</v>
      </c>
    </row>
    <row r="10" spans="2:4" ht="12.75">
      <c r="B10" s="19" t="s">
        <v>33</v>
      </c>
      <c r="C10" s="17"/>
      <c r="D10" s="17"/>
    </row>
    <row r="11" spans="2:4" ht="12.75">
      <c r="B11" s="16" t="s">
        <v>25</v>
      </c>
      <c r="C11" s="17"/>
      <c r="D11" s="17"/>
    </row>
  </sheetData>
  <mergeCells count="2">
    <mergeCell ref="B3:B4"/>
    <mergeCell ref="D3:D4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0"/>
  <sheetViews>
    <sheetView workbookViewId="0" topLeftCell="A1">
      <selection activeCell="H14" sqref="H14:H15"/>
    </sheetView>
  </sheetViews>
  <sheetFormatPr defaultColWidth="9.140625" defaultRowHeight="12.75"/>
  <cols>
    <col min="2" max="2" width="24.7109375" style="0" customWidth="1"/>
    <col min="3" max="3" width="12.140625" style="0" customWidth="1"/>
    <col min="4" max="4" width="17.8515625" style="0" customWidth="1"/>
    <col min="5" max="5" width="14.8515625" style="0" customWidth="1"/>
    <col min="6" max="6" width="13.00390625" style="0" customWidth="1"/>
    <col min="7" max="7" width="12.421875" style="0" customWidth="1"/>
    <col min="9" max="9" width="14.57421875" style="0" customWidth="1"/>
    <col min="10" max="10" width="10.421875" style="0" customWidth="1"/>
    <col min="11" max="11" width="12.7109375" style="0" customWidth="1"/>
  </cols>
  <sheetData>
    <row r="2" ht="12.75">
      <c r="B2" s="75" t="s">
        <v>113</v>
      </c>
    </row>
    <row r="3" spans="2:5" ht="42" customHeight="1">
      <c r="B3" s="20" t="s">
        <v>34</v>
      </c>
      <c r="C3" s="21" t="s">
        <v>35</v>
      </c>
      <c r="D3" s="20" t="s">
        <v>6</v>
      </c>
      <c r="E3" s="21" t="s">
        <v>36</v>
      </c>
    </row>
    <row r="4" spans="2:5" ht="12.75">
      <c r="B4" s="22" t="s">
        <v>1</v>
      </c>
      <c r="C4" s="23">
        <v>172703</v>
      </c>
      <c r="D4" s="24">
        <f>(E4/C4)</f>
        <v>0.09063536823332542</v>
      </c>
      <c r="E4" s="23">
        <v>15653</v>
      </c>
    </row>
    <row r="5" spans="2:5" ht="12.75">
      <c r="B5" s="22" t="s">
        <v>2</v>
      </c>
      <c r="C5" s="25">
        <v>2633674</v>
      </c>
      <c r="D5" s="24">
        <f>(E5/C5)</f>
        <v>0.05407616888043091</v>
      </c>
      <c r="E5" s="25">
        <v>142419</v>
      </c>
    </row>
    <row r="6" spans="2:5" ht="12.75">
      <c r="B6" s="22" t="s">
        <v>37</v>
      </c>
      <c r="C6" s="26" t="s">
        <v>38</v>
      </c>
      <c r="D6" s="24">
        <f>(6.4/153.2)</f>
        <v>0.04177545691906006</v>
      </c>
      <c r="E6" s="26" t="s">
        <v>39</v>
      </c>
    </row>
    <row r="7" spans="2:5" ht="12.75">
      <c r="B7" s="16" t="s">
        <v>40</v>
      </c>
      <c r="C7" s="4"/>
      <c r="D7" s="4"/>
      <c r="E7" s="4"/>
    </row>
    <row r="8" spans="2:5" ht="12.75">
      <c r="B8" s="16" t="s">
        <v>41</v>
      </c>
      <c r="C8" s="27">
        <v>10.02105486806595</v>
      </c>
      <c r="D8" s="28">
        <v>0.08</v>
      </c>
      <c r="E8" s="27">
        <v>10.792792000000006</v>
      </c>
    </row>
    <row r="9" spans="2:5" ht="12.75">
      <c r="B9" s="29" t="s">
        <v>42</v>
      </c>
      <c r="C9" s="30">
        <v>4.519852374496747</v>
      </c>
      <c r="D9" s="31">
        <v>-0.2</v>
      </c>
      <c r="E9" s="30">
        <v>3.614451074285352</v>
      </c>
    </row>
    <row r="11" spans="2:3" ht="12.75">
      <c r="B11" s="32" t="s">
        <v>43</v>
      </c>
      <c r="C11" s="33"/>
    </row>
    <row r="12" spans="2:3" ht="12.75">
      <c r="B12" t="s">
        <v>44</v>
      </c>
      <c r="C12" s="17">
        <v>3135643</v>
      </c>
    </row>
    <row r="13" spans="2:3" ht="12.75">
      <c r="B13" t="s">
        <v>45</v>
      </c>
      <c r="C13" s="17">
        <v>165248</v>
      </c>
    </row>
    <row r="14" spans="2:3" ht="12.75">
      <c r="B14" s="34" t="s">
        <v>46</v>
      </c>
      <c r="C14" s="35">
        <v>841024</v>
      </c>
    </row>
    <row r="16" spans="2:3" ht="12.75">
      <c r="B16" s="32" t="s">
        <v>47</v>
      </c>
      <c r="C16" s="33"/>
    </row>
    <row r="17" spans="2:3" ht="12.75">
      <c r="B17" t="s">
        <v>48</v>
      </c>
      <c r="C17" s="36">
        <v>0.075</v>
      </c>
    </row>
    <row r="18" spans="2:3" ht="12.75">
      <c r="B18" s="34" t="s">
        <v>49</v>
      </c>
      <c r="C18" s="37">
        <v>0.116</v>
      </c>
    </row>
    <row r="20" spans="2:5" ht="12.75">
      <c r="B20" s="32" t="s">
        <v>50</v>
      </c>
      <c r="C20" s="38"/>
      <c r="D20" s="33"/>
      <c r="E20" s="33"/>
    </row>
    <row r="21" spans="2:5" ht="38.25">
      <c r="B21" s="39" t="s">
        <v>51</v>
      </c>
      <c r="C21" s="40" t="s">
        <v>52</v>
      </c>
      <c r="D21" s="40" t="s">
        <v>53</v>
      </c>
      <c r="E21" s="41" t="s">
        <v>54</v>
      </c>
    </row>
    <row r="22" spans="2:5" ht="12.75">
      <c r="B22" s="42" t="s">
        <v>55</v>
      </c>
      <c r="C22" s="43">
        <v>273415</v>
      </c>
      <c r="D22" s="44">
        <v>27688850669.859997</v>
      </c>
      <c r="E22" s="45">
        <v>665885</v>
      </c>
    </row>
    <row r="23" spans="2:5" ht="12.75">
      <c r="B23" s="42" t="s">
        <v>56</v>
      </c>
      <c r="C23" s="43">
        <v>90</v>
      </c>
      <c r="D23" s="44">
        <v>3959037113.87</v>
      </c>
      <c r="E23" s="45">
        <v>148</v>
      </c>
    </row>
    <row r="24" spans="2:5" ht="12.75">
      <c r="B24" s="46" t="s">
        <v>57</v>
      </c>
      <c r="C24" s="47">
        <v>39</v>
      </c>
      <c r="D24" s="48">
        <v>4877542575.29</v>
      </c>
      <c r="E24" s="47">
        <v>1</v>
      </c>
    </row>
    <row r="25" spans="2:5" ht="12.75">
      <c r="B25" s="49" t="s">
        <v>58</v>
      </c>
      <c r="C25" s="50">
        <v>273544</v>
      </c>
      <c r="D25" s="51">
        <v>36525430359.02</v>
      </c>
      <c r="E25" s="50">
        <v>666034</v>
      </c>
    </row>
    <row r="27" ht="12.75">
      <c r="B27" t="s">
        <v>59</v>
      </c>
    </row>
    <row r="28" ht="12.75">
      <c r="B28" t="s">
        <v>60</v>
      </c>
    </row>
    <row r="30" spans="2:5" ht="12.75">
      <c r="B30" s="52"/>
      <c r="C30" s="22"/>
      <c r="D30" s="22"/>
      <c r="E30" s="22"/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5"/>
  <sheetViews>
    <sheetView workbookViewId="0" topLeftCell="A1">
      <selection activeCell="B2" sqref="B2"/>
    </sheetView>
  </sheetViews>
  <sheetFormatPr defaultColWidth="9.140625" defaultRowHeight="12.75"/>
  <cols>
    <col min="2" max="2" width="35.140625" style="0" bestFit="1" customWidth="1"/>
    <col min="3" max="3" width="16.00390625" style="0" bestFit="1" customWidth="1"/>
    <col min="4" max="4" width="9.28125" style="0" bestFit="1" customWidth="1"/>
    <col min="5" max="5" width="14.140625" style="0" bestFit="1" customWidth="1"/>
  </cols>
  <sheetData>
    <row r="2" ht="12.75">
      <c r="B2" s="75" t="s">
        <v>114</v>
      </c>
    </row>
    <row r="3" spans="2:5" ht="12.75">
      <c r="B3" s="96" t="s">
        <v>0</v>
      </c>
      <c r="C3" s="7" t="s">
        <v>3</v>
      </c>
      <c r="D3" s="96" t="s">
        <v>6</v>
      </c>
      <c r="E3" s="7" t="s">
        <v>7</v>
      </c>
    </row>
    <row r="4" spans="2:6" ht="12.75">
      <c r="B4" s="97"/>
      <c r="C4" s="8" t="s">
        <v>4</v>
      </c>
      <c r="D4" s="97"/>
      <c r="E4" s="8" t="s">
        <v>5</v>
      </c>
      <c r="F4" s="1"/>
    </row>
    <row r="5" spans="2:5" ht="12.75">
      <c r="B5" s="7" t="s">
        <v>1</v>
      </c>
      <c r="C5" s="9">
        <v>2511</v>
      </c>
      <c r="D5" s="10">
        <v>0.12465153325368379</v>
      </c>
      <c r="E5" s="9">
        <v>313</v>
      </c>
    </row>
    <row r="6" spans="2:5" ht="12.75">
      <c r="B6" s="4" t="s">
        <v>2</v>
      </c>
      <c r="C6" s="5">
        <v>109709</v>
      </c>
      <c r="D6" s="6">
        <v>0.13117428834462078</v>
      </c>
      <c r="E6" s="5">
        <v>14391</v>
      </c>
    </row>
    <row r="7" spans="2:5" ht="12.75">
      <c r="B7" s="4" t="s">
        <v>9</v>
      </c>
      <c r="C7" s="5" t="s">
        <v>65</v>
      </c>
      <c r="D7" s="6">
        <v>0.11495516089326534</v>
      </c>
      <c r="E7" s="5" t="s">
        <v>66</v>
      </c>
    </row>
    <row r="8" spans="2:5" ht="12.75">
      <c r="B8" s="4" t="s">
        <v>8</v>
      </c>
      <c r="C8" s="5" t="s">
        <v>67</v>
      </c>
      <c r="D8" s="6">
        <v>0.13396521812719503</v>
      </c>
      <c r="E8" s="5" t="s">
        <v>68</v>
      </c>
    </row>
    <row r="9" spans="2:10" ht="12.75">
      <c r="B9" s="11" t="s">
        <v>71</v>
      </c>
      <c r="C9" s="12" t="s">
        <v>69</v>
      </c>
      <c r="D9" s="13">
        <v>0.06397321495299164</v>
      </c>
      <c r="E9" s="12" t="s">
        <v>70</v>
      </c>
      <c r="J9" s="2"/>
    </row>
    <row r="10" spans="2:10" ht="12.75">
      <c r="B10" s="19" t="s">
        <v>33</v>
      </c>
      <c r="C10" s="4"/>
      <c r="D10" s="4"/>
      <c r="E10" s="4"/>
      <c r="J10" s="2"/>
    </row>
    <row r="11" spans="2:10" ht="12.75">
      <c r="B11" s="4" t="s">
        <v>61</v>
      </c>
      <c r="C11" s="4"/>
      <c r="D11" s="4"/>
      <c r="E11" s="4"/>
      <c r="J11" s="2"/>
    </row>
    <row r="12" ht="12.75">
      <c r="F12" s="55" t="s">
        <v>64</v>
      </c>
    </row>
    <row r="21" ht="12.75">
      <c r="E21" s="3"/>
    </row>
    <row r="22" ht="12.75">
      <c r="E22" s="3"/>
    </row>
    <row r="23" ht="12.75">
      <c r="E23" s="3"/>
    </row>
    <row r="24" ht="12.75">
      <c r="E24" s="3"/>
    </row>
    <row r="25" spans="5:6" ht="12.75">
      <c r="E25" s="3"/>
      <c r="F25" s="3"/>
    </row>
    <row r="26" spans="5:6" ht="12.75">
      <c r="E26" s="3"/>
      <c r="F26" s="3"/>
    </row>
    <row r="27" spans="5:6" ht="12.75">
      <c r="E27" s="3"/>
      <c r="F27" s="3"/>
    </row>
    <row r="28" spans="5:6" ht="12.75">
      <c r="E28" s="3"/>
      <c r="F28" s="3"/>
    </row>
    <row r="29" spans="5:6" ht="12.75">
      <c r="E29" s="3"/>
      <c r="F29" s="3"/>
    </row>
    <row r="30" spans="5:6" ht="12.75">
      <c r="E30" s="3"/>
      <c r="F30" s="3"/>
    </row>
    <row r="31" spans="5:6" ht="12.75">
      <c r="E31" s="3"/>
      <c r="F31" s="3"/>
    </row>
    <row r="32" spans="5:6" ht="12.75">
      <c r="E32" s="3"/>
      <c r="F32" s="3"/>
    </row>
    <row r="33" spans="5:6" ht="12.75">
      <c r="E33" s="3"/>
      <c r="F33" s="3"/>
    </row>
    <row r="34" spans="5:6" ht="12.75">
      <c r="E34" s="3"/>
      <c r="F34" s="3"/>
    </row>
    <row r="35" spans="5:6" ht="12.75">
      <c r="E35" s="3"/>
      <c r="F35" s="3"/>
    </row>
    <row r="36" spans="5:6" ht="12.75">
      <c r="E36" s="3"/>
      <c r="F36" s="3"/>
    </row>
    <row r="37" spans="5:6" ht="12.75">
      <c r="E37" s="3"/>
      <c r="F37" s="3"/>
    </row>
    <row r="38" spans="5:6" ht="12.75">
      <c r="E38" s="3"/>
      <c r="F38" s="3"/>
    </row>
    <row r="39" spans="5:6" ht="12.75">
      <c r="E39" s="3"/>
      <c r="F39" s="3"/>
    </row>
    <row r="40" spans="5:6" ht="12.75">
      <c r="E40" s="3"/>
      <c r="F40" s="3"/>
    </row>
    <row r="41" spans="5:6" ht="12.75">
      <c r="E41" s="3"/>
      <c r="F41" s="3"/>
    </row>
    <row r="42" spans="5:6" ht="12.75">
      <c r="E42" s="3"/>
      <c r="F42" s="3"/>
    </row>
    <row r="43" spans="5:6" ht="12.75">
      <c r="E43" s="3"/>
      <c r="F43" s="3"/>
    </row>
    <row r="44" spans="5:6" ht="12.75">
      <c r="E44" s="3"/>
      <c r="F44" s="3"/>
    </row>
    <row r="45" ht="12.75">
      <c r="F45" s="3"/>
    </row>
  </sheetData>
  <mergeCells count="2">
    <mergeCell ref="B3:B4"/>
    <mergeCell ref="D3:D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3"/>
  <sheetViews>
    <sheetView workbookViewId="0" topLeftCell="A1">
      <selection activeCell="C19" sqref="C19"/>
    </sheetView>
  </sheetViews>
  <sheetFormatPr defaultColWidth="9.140625" defaultRowHeight="12.75"/>
  <cols>
    <col min="2" max="2" width="35.140625" style="0" bestFit="1" customWidth="1"/>
    <col min="3" max="3" width="16.00390625" style="0" bestFit="1" customWidth="1"/>
    <col min="4" max="4" width="9.28125" style="0" bestFit="1" customWidth="1"/>
    <col min="5" max="5" width="14.140625" style="0" bestFit="1" customWidth="1"/>
  </cols>
  <sheetData>
    <row r="2" ht="12.75">
      <c r="B2" s="75" t="s">
        <v>115</v>
      </c>
    </row>
    <row r="3" spans="2:5" s="1" customFormat="1" ht="12.75">
      <c r="B3" s="96" t="s">
        <v>0</v>
      </c>
      <c r="C3" s="14" t="s">
        <v>3</v>
      </c>
      <c r="D3" s="96" t="s">
        <v>6</v>
      </c>
      <c r="E3" s="14" t="s">
        <v>7</v>
      </c>
    </row>
    <row r="4" spans="2:6" ht="12.75">
      <c r="B4" s="97"/>
      <c r="C4" s="8" t="s">
        <v>4</v>
      </c>
      <c r="D4" s="97"/>
      <c r="E4" s="8" t="s">
        <v>5</v>
      </c>
      <c r="F4" s="1"/>
    </row>
    <row r="5" spans="2:5" ht="12.75">
      <c r="B5" s="7" t="s">
        <v>1</v>
      </c>
      <c r="C5" s="9">
        <v>1809</v>
      </c>
      <c r="D5" s="10">
        <v>0.08402432283029299</v>
      </c>
      <c r="E5" s="9">
        <v>152</v>
      </c>
    </row>
    <row r="6" spans="2:5" ht="12.75">
      <c r="B6" s="4" t="s">
        <v>2</v>
      </c>
      <c r="C6" s="5">
        <v>63510</v>
      </c>
      <c r="D6" s="6">
        <v>0.08458510470792001</v>
      </c>
      <c r="E6" s="5">
        <v>5372</v>
      </c>
    </row>
    <row r="7" spans="2:5" ht="12.75">
      <c r="B7" s="4" t="s">
        <v>9</v>
      </c>
      <c r="C7" s="5" t="s">
        <v>65</v>
      </c>
      <c r="D7" s="6">
        <v>0.11495516089326534</v>
      </c>
      <c r="E7" s="5" t="s">
        <v>66</v>
      </c>
    </row>
    <row r="8" spans="2:10" ht="12.75">
      <c r="B8" s="4" t="s">
        <v>8</v>
      </c>
      <c r="C8" s="5" t="s">
        <v>67</v>
      </c>
      <c r="D8" s="6">
        <v>0.13396521812719503</v>
      </c>
      <c r="E8" s="5" t="s">
        <v>68</v>
      </c>
      <c r="J8" s="2"/>
    </row>
    <row r="9" spans="2:10" ht="12.75">
      <c r="B9" s="11" t="s">
        <v>94</v>
      </c>
      <c r="C9" s="54" t="s">
        <v>72</v>
      </c>
      <c r="D9" s="13">
        <v>0.23654568210262825</v>
      </c>
      <c r="E9" s="54" t="s">
        <v>73</v>
      </c>
      <c r="J9" s="2"/>
    </row>
    <row r="10" ht="12.75">
      <c r="B10" s="19" t="s">
        <v>33</v>
      </c>
    </row>
    <row r="11" ht="12.75">
      <c r="B11" s="4" t="s">
        <v>63</v>
      </c>
    </row>
    <row r="19" ht="12.75">
      <c r="E19" s="3"/>
    </row>
    <row r="20" ht="12.75">
      <c r="E20" s="3"/>
    </row>
    <row r="21" ht="12.75">
      <c r="E21" s="3"/>
    </row>
    <row r="22" ht="12.75">
      <c r="E22" s="3"/>
    </row>
    <row r="23" spans="5:6" ht="12.75">
      <c r="E23" s="3"/>
      <c r="F23" s="3"/>
    </row>
    <row r="24" spans="5:6" ht="12.75">
      <c r="E24" s="3"/>
      <c r="F24" s="3"/>
    </row>
    <row r="25" spans="5:6" ht="12.75">
      <c r="E25" s="3"/>
      <c r="F25" s="3"/>
    </row>
    <row r="26" spans="5:6" ht="12.75">
      <c r="E26" s="3"/>
      <c r="F26" s="3"/>
    </row>
    <row r="27" spans="5:6" ht="12.75">
      <c r="E27" s="3"/>
      <c r="F27" s="3"/>
    </row>
    <row r="28" spans="5:6" ht="12.75">
      <c r="E28" s="3"/>
      <c r="F28" s="3"/>
    </row>
    <row r="29" spans="5:6" ht="12.75">
      <c r="E29" s="3"/>
      <c r="F29" s="3"/>
    </row>
    <row r="30" spans="5:6" ht="12.75">
      <c r="E30" s="3"/>
      <c r="F30" s="3"/>
    </row>
    <row r="31" spans="5:6" ht="12.75">
      <c r="E31" s="3"/>
      <c r="F31" s="3"/>
    </row>
    <row r="32" spans="5:6" ht="12.75">
      <c r="E32" s="3"/>
      <c r="F32" s="3"/>
    </row>
    <row r="33" spans="5:6" ht="12.75">
      <c r="E33" s="3"/>
      <c r="F33" s="3"/>
    </row>
    <row r="34" spans="5:6" ht="12.75">
      <c r="E34" s="3"/>
      <c r="F34" s="3"/>
    </row>
    <row r="35" spans="5:6" ht="12.75">
      <c r="E35" s="3"/>
      <c r="F35" s="3"/>
    </row>
    <row r="36" spans="5:6" ht="12.75">
      <c r="E36" s="3"/>
      <c r="F36" s="3"/>
    </row>
    <row r="37" spans="5:6" ht="12.75">
      <c r="E37" s="3"/>
      <c r="F37" s="3"/>
    </row>
    <row r="38" spans="5:6" ht="12.75">
      <c r="E38" s="3"/>
      <c r="F38" s="3"/>
    </row>
    <row r="39" spans="5:6" ht="12.75">
      <c r="E39" s="3"/>
      <c r="F39" s="3"/>
    </row>
    <row r="40" spans="5:6" ht="12.75">
      <c r="E40" s="3"/>
      <c r="F40" s="3"/>
    </row>
    <row r="41" spans="5:6" ht="12.75">
      <c r="E41" s="3"/>
      <c r="F41" s="3"/>
    </row>
    <row r="42" spans="5:6" ht="12.75">
      <c r="E42" s="3"/>
      <c r="F42" s="3"/>
    </row>
    <row r="43" ht="12.75">
      <c r="F43" s="3"/>
    </row>
  </sheetData>
  <mergeCells count="2">
    <mergeCell ref="B3:B4"/>
    <mergeCell ref="D3:D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44"/>
  <sheetViews>
    <sheetView workbookViewId="0" topLeftCell="A1">
      <selection activeCell="B3" sqref="B3:B4"/>
    </sheetView>
  </sheetViews>
  <sheetFormatPr defaultColWidth="9.140625" defaultRowHeight="12.75"/>
  <cols>
    <col min="2" max="2" width="36.57421875" style="0" bestFit="1" customWidth="1"/>
    <col min="3" max="3" width="16.00390625" style="0" bestFit="1" customWidth="1"/>
    <col min="4" max="4" width="9.28125" style="0" bestFit="1" customWidth="1"/>
    <col min="5" max="5" width="14.140625" style="0" bestFit="1" customWidth="1"/>
  </cols>
  <sheetData>
    <row r="2" ht="12.75">
      <c r="B2" s="75" t="s">
        <v>116</v>
      </c>
    </row>
    <row r="3" spans="2:5" ht="12.75">
      <c r="B3" s="96" t="s">
        <v>0</v>
      </c>
      <c r="C3" s="7" t="s">
        <v>3</v>
      </c>
      <c r="D3" s="96" t="s">
        <v>6</v>
      </c>
      <c r="E3" s="7" t="s">
        <v>7</v>
      </c>
    </row>
    <row r="4" spans="2:6" ht="12.75">
      <c r="B4" s="97"/>
      <c r="C4" s="8" t="s">
        <v>4</v>
      </c>
      <c r="D4" s="97"/>
      <c r="E4" s="8" t="s">
        <v>5</v>
      </c>
      <c r="F4" s="1"/>
    </row>
    <row r="5" spans="2:5" ht="12.75">
      <c r="B5" s="7" t="s">
        <v>1</v>
      </c>
      <c r="C5" s="9">
        <v>18905</v>
      </c>
      <c r="D5" s="10">
        <v>0.08230626818302036</v>
      </c>
      <c r="E5" s="9">
        <v>1556</v>
      </c>
    </row>
    <row r="6" spans="2:5" ht="12.75">
      <c r="B6" s="4" t="s">
        <v>2</v>
      </c>
      <c r="C6" s="5">
        <v>201386</v>
      </c>
      <c r="D6" s="6">
        <v>0.0798714905703475</v>
      </c>
      <c r="E6" s="5">
        <v>16085</v>
      </c>
    </row>
    <row r="7" spans="2:5" ht="12.75">
      <c r="B7" s="4" t="s">
        <v>9</v>
      </c>
      <c r="C7" s="5" t="s">
        <v>74</v>
      </c>
      <c r="D7" s="6">
        <v>0.03435897435897436</v>
      </c>
      <c r="E7" s="53" t="s">
        <v>77</v>
      </c>
    </row>
    <row r="8" spans="2:10" ht="12.75">
      <c r="B8" s="4" t="s">
        <v>8</v>
      </c>
      <c r="C8" s="53" t="s">
        <v>75</v>
      </c>
      <c r="D8" s="6">
        <v>0.03505668097665683</v>
      </c>
      <c r="E8" s="53" t="s">
        <v>78</v>
      </c>
      <c r="J8" s="2"/>
    </row>
    <row r="9" spans="2:10" ht="12.75">
      <c r="B9" s="11" t="s">
        <v>11</v>
      </c>
      <c r="C9" s="54" t="s">
        <v>76</v>
      </c>
      <c r="D9" s="13">
        <v>0.06772908366533864</v>
      </c>
      <c r="E9" s="54" t="s">
        <v>79</v>
      </c>
      <c r="J9" s="2"/>
    </row>
    <row r="10" spans="2:10" ht="12.75">
      <c r="B10" s="19" t="s">
        <v>33</v>
      </c>
      <c r="C10" s="4"/>
      <c r="D10" s="4"/>
      <c r="E10" s="4"/>
      <c r="J10" s="2"/>
    </row>
    <row r="11" spans="2:5" ht="12.75">
      <c r="B11" s="4" t="s">
        <v>62</v>
      </c>
      <c r="C11" s="4"/>
      <c r="D11" s="4"/>
      <c r="E11" s="4"/>
    </row>
    <row r="21" ht="12.75">
      <c r="E21" s="3"/>
    </row>
    <row r="22" ht="12.75">
      <c r="E22" s="3"/>
    </row>
    <row r="23" ht="12.75">
      <c r="E23" s="3"/>
    </row>
    <row r="24" spans="5:6" ht="12.75">
      <c r="E24" s="3"/>
      <c r="F24" s="3"/>
    </row>
    <row r="25" spans="5:6" ht="12.75">
      <c r="E25" s="3"/>
      <c r="F25" s="3"/>
    </row>
    <row r="26" spans="5:6" ht="12.75">
      <c r="E26" s="3"/>
      <c r="F26" s="3"/>
    </row>
    <row r="27" spans="5:6" ht="12.75">
      <c r="E27" s="3"/>
      <c r="F27" s="3"/>
    </row>
    <row r="28" spans="5:6" ht="12.75">
      <c r="E28" s="3"/>
      <c r="F28" s="3"/>
    </row>
    <row r="29" spans="5:6" ht="12.75">
      <c r="E29" s="3"/>
      <c r="F29" s="3"/>
    </row>
    <row r="30" spans="5:6" ht="12.75">
      <c r="E30" s="3"/>
      <c r="F30" s="3"/>
    </row>
    <row r="31" spans="5:6" ht="12.75">
      <c r="E31" s="3"/>
      <c r="F31" s="3"/>
    </row>
    <row r="32" spans="5:6" ht="12.75">
      <c r="E32" s="3"/>
      <c r="F32" s="3"/>
    </row>
    <row r="33" spans="5:6" ht="12.75">
      <c r="E33" s="3"/>
      <c r="F33" s="3"/>
    </row>
    <row r="34" spans="5:6" ht="12.75">
      <c r="E34" s="3"/>
      <c r="F34" s="3"/>
    </row>
    <row r="35" spans="5:6" ht="12.75">
      <c r="E35" s="3"/>
      <c r="F35" s="3"/>
    </row>
    <row r="36" spans="5:6" ht="12.75">
      <c r="E36" s="3"/>
      <c r="F36" s="3"/>
    </row>
    <row r="37" spans="5:6" ht="12.75">
      <c r="E37" s="3"/>
      <c r="F37" s="3"/>
    </row>
    <row r="38" spans="5:6" ht="12.75">
      <c r="E38" s="3"/>
      <c r="F38" s="3"/>
    </row>
    <row r="39" spans="5:6" ht="12.75">
      <c r="E39" s="3"/>
      <c r="F39" s="3"/>
    </row>
    <row r="40" spans="5:6" ht="12.75">
      <c r="E40" s="3"/>
      <c r="F40" s="3"/>
    </row>
    <row r="41" spans="5:6" ht="12.75">
      <c r="E41" s="3"/>
      <c r="F41" s="3"/>
    </row>
    <row r="42" spans="5:6" ht="12.75">
      <c r="E42" s="3"/>
      <c r="F42" s="3"/>
    </row>
    <row r="43" spans="5:6" ht="12.75">
      <c r="E43" s="3"/>
      <c r="F43" s="3"/>
    </row>
    <row r="44" spans="5:6" ht="12.75">
      <c r="E44" s="3"/>
      <c r="F44" s="3"/>
    </row>
  </sheetData>
  <mergeCells count="2">
    <mergeCell ref="B3:B4"/>
    <mergeCell ref="D3:D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0"/>
  <sheetViews>
    <sheetView workbookViewId="0" topLeftCell="A1">
      <selection activeCell="B3" sqref="B3:B4"/>
    </sheetView>
  </sheetViews>
  <sheetFormatPr defaultColWidth="9.140625" defaultRowHeight="12.75"/>
  <cols>
    <col min="2" max="2" width="16.8515625" style="0" bestFit="1" customWidth="1"/>
    <col min="3" max="5" width="14.7109375" style="0" customWidth="1"/>
  </cols>
  <sheetData>
    <row r="2" ht="12.75">
      <c r="B2" s="75" t="s">
        <v>117</v>
      </c>
    </row>
    <row r="3" spans="2:5" ht="12.75">
      <c r="B3" s="96" t="s">
        <v>0</v>
      </c>
      <c r="C3" s="14" t="s">
        <v>3</v>
      </c>
      <c r="D3" s="96" t="s">
        <v>6</v>
      </c>
      <c r="E3" s="14" t="s">
        <v>7</v>
      </c>
    </row>
    <row r="4" spans="2:5" ht="12.75">
      <c r="B4" s="97"/>
      <c r="C4" s="8" t="s">
        <v>4</v>
      </c>
      <c r="D4" s="97"/>
      <c r="E4" s="8" t="s">
        <v>5</v>
      </c>
    </row>
    <row r="5" spans="2:5" ht="12.75">
      <c r="B5" t="s">
        <v>1</v>
      </c>
      <c r="C5" s="17">
        <v>16061</v>
      </c>
      <c r="D5" s="72">
        <v>0.15160948882385905</v>
      </c>
      <c r="E5" s="17">
        <v>2435</v>
      </c>
    </row>
    <row r="6" spans="2:5" ht="12.75">
      <c r="B6" t="s">
        <v>2</v>
      </c>
      <c r="C6" s="17">
        <v>192856</v>
      </c>
      <c r="D6" s="72">
        <v>0.19391670469158337</v>
      </c>
      <c r="E6" s="17">
        <v>37398</v>
      </c>
    </row>
    <row r="7" spans="2:5" ht="12.75">
      <c r="B7" t="s">
        <v>80</v>
      </c>
      <c r="C7" s="67" t="s">
        <v>103</v>
      </c>
      <c r="D7" s="72">
        <v>0.12311420510565585</v>
      </c>
      <c r="E7" s="67" t="s">
        <v>106</v>
      </c>
    </row>
    <row r="8" spans="2:5" ht="12.75">
      <c r="B8" t="s">
        <v>84</v>
      </c>
      <c r="C8" s="67" t="s">
        <v>104</v>
      </c>
      <c r="D8" s="72">
        <v>0.17511051145153497</v>
      </c>
      <c r="E8" s="67" t="s">
        <v>101</v>
      </c>
    </row>
    <row r="9" spans="2:5" ht="12.75">
      <c r="B9" s="34" t="s">
        <v>83</v>
      </c>
      <c r="C9" s="71" t="s">
        <v>105</v>
      </c>
      <c r="D9" s="73">
        <v>0.3374545501418864</v>
      </c>
      <c r="E9" s="69" t="s">
        <v>102</v>
      </c>
    </row>
    <row r="10" ht="12.75">
      <c r="B10" s="19" t="s">
        <v>33</v>
      </c>
    </row>
  </sheetData>
  <mergeCells count="2">
    <mergeCell ref="B3:B4"/>
    <mergeCell ref="D3:D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E16" sqref="E16"/>
    </sheetView>
  </sheetViews>
  <sheetFormatPr defaultColWidth="9.140625" defaultRowHeight="12.75"/>
  <cols>
    <col min="2" max="2" width="16.8515625" style="0" bestFit="1" customWidth="1"/>
    <col min="3" max="5" width="18.421875" style="0" customWidth="1"/>
    <col min="6" max="6" width="12.7109375" style="0" hidden="1" customWidth="1"/>
    <col min="7" max="7" width="11.140625" style="0" hidden="1" customWidth="1"/>
  </cols>
  <sheetData>
    <row r="2" ht="12.75">
      <c r="B2" s="75" t="s">
        <v>118</v>
      </c>
    </row>
    <row r="3" spans="2:5" ht="12.75">
      <c r="B3" s="96" t="s">
        <v>0</v>
      </c>
      <c r="C3" s="14" t="s">
        <v>3</v>
      </c>
      <c r="D3" s="96" t="s">
        <v>6</v>
      </c>
      <c r="E3" s="14" t="s">
        <v>7</v>
      </c>
    </row>
    <row r="4" spans="2:5" ht="12.75">
      <c r="B4" s="97"/>
      <c r="C4" s="8" t="s">
        <v>4</v>
      </c>
      <c r="D4" s="97"/>
      <c r="E4" s="8" t="s">
        <v>5</v>
      </c>
    </row>
    <row r="5" spans="2:5" ht="12.75">
      <c r="B5" t="s">
        <v>1</v>
      </c>
      <c r="C5" s="17">
        <v>16826</v>
      </c>
      <c r="D5" s="66">
        <v>0.13817900867704744</v>
      </c>
      <c r="E5" s="17">
        <v>2325</v>
      </c>
    </row>
    <row r="6" spans="2:5" ht="12.75">
      <c r="B6" t="s">
        <v>2</v>
      </c>
      <c r="C6" s="17">
        <v>234066</v>
      </c>
      <c r="D6" s="66">
        <v>0.15415310211649705</v>
      </c>
      <c r="E6" s="17">
        <v>36082</v>
      </c>
    </row>
    <row r="7" spans="2:7" ht="12.75">
      <c r="B7" t="s">
        <v>80</v>
      </c>
      <c r="C7" s="67" t="s">
        <v>74</v>
      </c>
      <c r="D7" s="66">
        <v>0.3043443804706299</v>
      </c>
      <c r="E7" s="67" t="s">
        <v>13</v>
      </c>
      <c r="F7" s="64">
        <v>7078938</v>
      </c>
      <c r="G7" s="68">
        <v>2154435</v>
      </c>
    </row>
    <row r="8" spans="2:7" ht="12.75">
      <c r="B8" t="s">
        <v>84</v>
      </c>
      <c r="C8" s="67" t="s">
        <v>107</v>
      </c>
      <c r="D8" s="66">
        <v>0.2842425630818396</v>
      </c>
      <c r="E8" s="67" t="s">
        <v>110</v>
      </c>
      <c r="F8" s="64">
        <v>17434574</v>
      </c>
      <c r="G8" s="68">
        <v>4955648</v>
      </c>
    </row>
    <row r="9" spans="2:7" ht="12.75">
      <c r="B9" s="34" t="s">
        <v>83</v>
      </c>
      <c r="C9" s="74" t="s">
        <v>108</v>
      </c>
      <c r="D9" s="70">
        <v>0.1352792505999772</v>
      </c>
      <c r="E9" s="74" t="s">
        <v>109</v>
      </c>
      <c r="F9" s="17">
        <v>882663117</v>
      </c>
      <c r="G9" s="17">
        <v>119406005</v>
      </c>
    </row>
    <row r="10" ht="12.75">
      <c r="B10" s="19" t="s">
        <v>33</v>
      </c>
    </row>
  </sheetData>
  <mergeCells count="2">
    <mergeCell ref="B3:B4"/>
    <mergeCell ref="D3:D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"/>
  <dimension ref="B2:H11"/>
  <sheetViews>
    <sheetView workbookViewId="0" topLeftCell="A1">
      <selection activeCell="B3" sqref="B3:B4"/>
    </sheetView>
  </sheetViews>
  <sheetFormatPr defaultColWidth="9.140625" defaultRowHeight="12.75"/>
  <cols>
    <col min="2" max="2" width="25.57421875" style="0" customWidth="1"/>
    <col min="3" max="5" width="17.7109375" style="0" customWidth="1"/>
  </cols>
  <sheetData>
    <row r="2" spans="2:8" ht="12.75">
      <c r="B2" s="75" t="s">
        <v>119</v>
      </c>
      <c r="C2" s="62"/>
      <c r="D2" s="62"/>
      <c r="E2" s="62"/>
      <c r="F2" s="62"/>
      <c r="G2" s="62"/>
      <c r="H2" s="62"/>
    </row>
    <row r="3" spans="2:8" ht="12.75">
      <c r="B3" s="96" t="s">
        <v>0</v>
      </c>
      <c r="C3" s="14" t="s">
        <v>3</v>
      </c>
      <c r="D3" s="96" t="s">
        <v>6</v>
      </c>
      <c r="E3" s="14" t="s">
        <v>7</v>
      </c>
      <c r="G3" s="63"/>
      <c r="H3" s="62"/>
    </row>
    <row r="4" spans="2:8" ht="12.75">
      <c r="B4" s="97"/>
      <c r="C4" s="8" t="s">
        <v>4</v>
      </c>
      <c r="D4" s="97"/>
      <c r="E4" s="8" t="s">
        <v>5</v>
      </c>
      <c r="F4" s="62"/>
      <c r="G4" s="62"/>
      <c r="H4" s="62"/>
    </row>
    <row r="5" spans="2:8" ht="12.75">
      <c r="B5" s="7" t="s">
        <v>1</v>
      </c>
      <c r="C5" s="5">
        <v>9846</v>
      </c>
      <c r="D5" s="58">
        <v>0.09303270363599431</v>
      </c>
      <c r="E5" s="5">
        <v>916</v>
      </c>
      <c r="F5" s="62"/>
      <c r="G5" s="62"/>
      <c r="H5" s="62"/>
    </row>
    <row r="6" spans="2:5" ht="12.75">
      <c r="B6" s="4" t="s">
        <v>2</v>
      </c>
      <c r="C6" s="5">
        <v>319563</v>
      </c>
      <c r="D6" s="59">
        <v>0.06912564971539259</v>
      </c>
      <c r="E6" s="5">
        <v>22090</v>
      </c>
    </row>
    <row r="7" spans="2:5" ht="12.75">
      <c r="B7" s="4" t="s">
        <v>80</v>
      </c>
      <c r="C7" s="5" t="s">
        <v>89</v>
      </c>
      <c r="D7" s="59">
        <v>0.022957388132470856</v>
      </c>
      <c r="E7" s="5" t="s">
        <v>87</v>
      </c>
    </row>
    <row r="8" spans="2:5" ht="12.75">
      <c r="B8" s="4" t="s">
        <v>84</v>
      </c>
      <c r="C8" s="5" t="s">
        <v>90</v>
      </c>
      <c r="D8" s="59">
        <v>0.030750717413669443</v>
      </c>
      <c r="E8" s="5" t="s">
        <v>91</v>
      </c>
    </row>
    <row r="9" spans="2:5" ht="12.75">
      <c r="B9" s="11" t="s">
        <v>71</v>
      </c>
      <c r="C9" s="12" t="s">
        <v>92</v>
      </c>
      <c r="D9" s="60">
        <v>0.03938900874543838</v>
      </c>
      <c r="E9" s="12" t="s">
        <v>93</v>
      </c>
    </row>
    <row r="10" spans="2:5" ht="12.75">
      <c r="B10" s="19" t="s">
        <v>32</v>
      </c>
      <c r="C10" s="4"/>
      <c r="D10" s="4"/>
      <c r="E10" s="4"/>
    </row>
    <row r="11" spans="2:5" ht="12.75">
      <c r="B11" s="4"/>
      <c r="C11" s="4"/>
      <c r="D11" s="4"/>
      <c r="E11" s="4"/>
    </row>
  </sheetData>
  <mergeCells count="2">
    <mergeCell ref="B3:B4"/>
    <mergeCell ref="D3:D4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suryane8279</dc:creator>
  <cp:keywords/>
  <dc:description/>
  <cp:lastModifiedBy>emerson8280</cp:lastModifiedBy>
  <dcterms:created xsi:type="dcterms:W3CDTF">2011-06-15T11:48:16Z</dcterms:created>
  <dcterms:modified xsi:type="dcterms:W3CDTF">2011-07-14T12:37:12Z</dcterms:modified>
  <cp:category/>
  <cp:version/>
  <cp:contentType/>
  <cp:contentStatus/>
</cp:coreProperties>
</file>